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System/Volumes/Data/Development/cdmshelp-dev/collections/_rn/general-releases/25r3/"/>
    </mc:Choice>
  </mc:AlternateContent>
  <xr:revisionPtr revIDLastSave="0" documentId="8_{D7D0871E-7DF4-D34B-B5EF-4DCB652AF7F8}" xr6:coauthVersionLast="47" xr6:coauthVersionMax="47" xr10:uidLastSave="{00000000-0000-0000-0000-000000000000}"/>
  <bookViews>
    <workbookView xWindow="2400" yWindow="500" windowWidth="42620" windowHeight="26840" xr2:uid="{00000000-000D-0000-FFFF-FFFF00000000}"/>
  </bookViews>
  <sheets>
    <sheet name="Info" sheetId="1" r:id="rId1"/>
    <sheet name="EDC RIA" sheetId="2" r:id="rId2"/>
    <sheet name="CDB RIA" sheetId="3" r:id="rId3"/>
    <sheet name="Change Log" sheetId="4" r:id="rId4"/>
  </sheets>
  <definedNames>
    <definedName name="_xlnm._FilterDatabase" localSheetId="2" hidden="1">'CDB RIA'!$A$1:$K$1</definedName>
    <definedName name="_xlnm._FilterDatabase" localSheetId="1" hidden="1">'EDC RIA'!$B$1:$L$67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3" l="1"/>
  <c r="K11" i="3"/>
  <c r="K10" i="3"/>
  <c r="K9" i="3"/>
  <c r="K8" i="3"/>
  <c r="K7" i="3"/>
  <c r="K6" i="3"/>
  <c r="K5" i="3"/>
  <c r="K4" i="3"/>
  <c r="K3" i="3"/>
  <c r="K2" i="3"/>
  <c r="L67" i="2"/>
  <c r="L66" i="2"/>
  <c r="L65" i="2"/>
  <c r="L64" i="2"/>
  <c r="L63" i="2"/>
  <c r="L62" i="2"/>
  <c r="L61" i="2"/>
  <c r="L60" i="2"/>
  <c r="L59" i="2"/>
  <c r="L58" i="2"/>
  <c r="L57" i="2"/>
  <c r="L56" i="2"/>
  <c r="L55" i="2"/>
  <c r="L54" i="2"/>
  <c r="L53" i="2"/>
  <c r="L52" i="2"/>
  <c r="L51" i="2"/>
  <c r="L50" i="2"/>
  <c r="L49" i="2"/>
  <c r="L48" i="2"/>
  <c r="L47" i="2"/>
  <c r="L46" i="2"/>
  <c r="L45" i="2"/>
  <c r="L44" i="2"/>
  <c r="L43" i="2"/>
  <c r="L42" i="2"/>
  <c r="L41" i="2"/>
  <c r="L40" i="2"/>
  <c r="L39" i="2"/>
  <c r="L38" i="2"/>
  <c r="L37" i="2"/>
  <c r="L36" i="2"/>
  <c r="L3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L4" i="2"/>
  <c r="L3" i="2"/>
  <c r="L2" i="2"/>
</calcChain>
</file>

<file path=xl/sharedStrings.xml><?xml version="1.0" encoding="utf-8"?>
<sst xmlns="http://schemas.openxmlformats.org/spreadsheetml/2006/main" count="914" uniqueCount="396">
  <si>
    <t xml:space="preserve">                   25R3 Release Impact Assessment</t>
  </si>
  <si>
    <r>
      <rPr>
        <u/>
        <sz val="11"/>
        <color rgb="FFFFFFFF"/>
        <rFont val="Arial"/>
        <family val="2"/>
      </rPr>
      <t xml:space="preserve">For detailed feature descriptions, refer to the product release notes, which are available on </t>
    </r>
    <r>
      <rPr>
        <u/>
        <sz val="11"/>
        <color rgb="FF1155CC"/>
        <rFont val="Arial"/>
        <family val="2"/>
      </rPr>
      <t>Veeva Clinical Data Help</t>
    </r>
    <r>
      <rPr>
        <u/>
        <sz val="11"/>
        <color rgb="FFFFFFFF"/>
        <rFont val="Arial"/>
        <family val="2"/>
      </rPr>
      <t>.
This document does not include changes made as part of the Vault Platform release. Consult VeevaDocs for Vault Platform validation details.</t>
    </r>
  </si>
  <si>
    <t>This feature list is subject to change prior to the release. We will begin tracking changes on October 13, 2025.</t>
  </si>
  <si>
    <r>
      <rPr>
        <b/>
        <sz val="11"/>
        <color theme="1"/>
        <rFont val="Arial"/>
        <family val="2"/>
      </rPr>
      <t>Revision Date</t>
    </r>
    <r>
      <rPr>
        <sz val="11"/>
        <color theme="1"/>
        <rFont val="Arial"/>
        <family val="2"/>
      </rPr>
      <t>:</t>
    </r>
  </si>
  <si>
    <r>
      <rPr>
        <b/>
        <sz val="11"/>
        <color theme="1"/>
        <rFont val="Arial"/>
        <family val="2"/>
      </rPr>
      <t>VIA Available</t>
    </r>
    <r>
      <rPr>
        <sz val="11"/>
        <color theme="1"/>
        <rFont val="Arial"/>
        <family val="2"/>
      </rPr>
      <t>:</t>
    </r>
  </si>
  <si>
    <r>
      <rPr>
        <b/>
        <sz val="11"/>
        <color theme="1"/>
        <rFont val="Arial"/>
        <family val="2"/>
      </rPr>
      <t>Feature Risk</t>
    </r>
    <r>
      <rPr>
        <sz val="11"/>
        <color theme="1"/>
        <rFont val="Arial"/>
        <family val="2"/>
      </rPr>
      <t>:</t>
    </r>
  </si>
  <si>
    <t>Feature risk analysis takes into account data integrity, security, and confidentiality assuming the feature is turned on (either automatically or via configuration). Veeva performs validation testing on all High and Medium risk items.</t>
  </si>
  <si>
    <t>High</t>
  </si>
  <si>
    <r>
      <rPr>
        <sz val="11"/>
        <color theme="1"/>
        <rFont val="Arial"/>
        <family val="2"/>
      </rPr>
      <t>May affect security, patient confidentiality, application areas that support GXP functions (audit trails, eSignature, etc.) or other ERES controls data</t>
    </r>
  </si>
  <si>
    <t>Medium</t>
  </si>
  <si>
    <r>
      <rPr>
        <sz val="11"/>
        <color theme="1"/>
        <rFont val="Arial"/>
        <family val="2"/>
      </rPr>
      <t>May affect core application functions (workflows, revision history, etc.)</t>
    </r>
  </si>
  <si>
    <t>Low</t>
  </si>
  <si>
    <r>
      <rPr>
        <sz val="11"/>
        <color theme="1"/>
        <rFont val="Arial"/>
        <family val="2"/>
      </rPr>
      <t>May affect metadata/notifications</t>
    </r>
  </si>
  <si>
    <t>N/A</t>
  </si>
  <si>
    <r>
      <rPr>
        <sz val="11"/>
        <color theme="1"/>
        <rFont val="Arial"/>
        <family val="2"/>
      </rPr>
      <t>The feature is a minor UI enhancement and not a functional change. The feature has no validation impact.</t>
    </r>
  </si>
  <si>
    <r>
      <rPr>
        <b/>
        <sz val="11"/>
        <color theme="1"/>
        <rFont val="Arial"/>
        <family val="2"/>
      </rPr>
      <t>Enablement Fields</t>
    </r>
    <r>
      <rPr>
        <sz val="11"/>
        <color theme="1"/>
        <rFont val="Arial"/>
        <family val="2"/>
      </rPr>
      <t>:</t>
    </r>
  </si>
  <si>
    <r>
      <rPr>
        <sz val="11"/>
        <color theme="1"/>
        <rFont val="Arial"/>
        <family val="2"/>
      </rPr>
      <t>These four fields describe the availability and visibility of a feature on day 1 (if no configuration occurs), what configuration is required, and if the feature has any dependencies.</t>
    </r>
  </si>
  <si>
    <t>Day 1 Impact to Sites</t>
  </si>
  <si>
    <t>This field indicates if this feature is visible and available to Site Users on day 1 if no configuration occurs.</t>
  </si>
  <si>
    <t>Users with Day 1 Visibility</t>
  </si>
  <si>
    <r>
      <rPr>
        <sz val="11"/>
        <color theme="1"/>
        <rFont val="Arial"/>
        <family val="2"/>
      </rPr>
      <t>This feature is visible to these users on day 1 if no configuration occurs.</t>
    </r>
  </si>
  <si>
    <t>Enablement</t>
  </si>
  <si>
    <t>This field lists the location(s) where configuration for this feature occurs, for example, "Studio" or "EDC Tools". Features that are only available to early adopters are marked as Early Adopter features. "Phased Release" indicates that the feature will be enabled in phases across customers after the general release. Veeva will notify customers about the timeline for the enablement of these features for their vaults. "Vault Admin" indicates that configuration must be performed by a Vault Owner in the vault's Admin area. "Auto-on" indicates that the feature does not require configuration by the user.</t>
  </si>
  <si>
    <t>Dependencies</t>
  </si>
  <si>
    <r>
      <rPr>
        <sz val="11"/>
        <color theme="1"/>
        <rFont val="Arial"/>
        <family val="2"/>
      </rPr>
      <t>This field lists any dependencies required to use this feature, for example, Labs or Expression Engine V2. The RIA assumes that the dependencies are enabled.</t>
    </r>
  </si>
  <si>
    <t>CDB Support:</t>
  </si>
  <si>
    <t>This field indicates whether the feature impacts and is supported by CDB. A "Yes" in this column indicates that the feature does impact and is supported by CDB. A "No - Future Release" indicates that the feature does impact CDB but is not yet supported in this release. A double dash ( -- ) in this column indicates that CDB Support is not applicable to this feature.</t>
  </si>
  <si>
    <t>Training Impact:</t>
  </si>
  <si>
    <r>
      <rPr>
        <sz val="11"/>
        <color theme="1"/>
        <rFont val="Arial"/>
        <family val="2"/>
      </rPr>
      <t>Lists the user roles that may require updated training for this feature.</t>
    </r>
  </si>
  <si>
    <t>Name</t>
  </si>
  <si>
    <t>Application</t>
  </si>
  <si>
    <t>CDB Support</t>
  </si>
  <si>
    <t>GxP Risk</t>
  </si>
  <si>
    <t>Feature Description</t>
  </si>
  <si>
    <t>Training Impact</t>
  </si>
  <si>
    <t>Unique ID</t>
  </si>
  <si>
    <t>Release Notes Link</t>
  </si>
  <si>
    <t>Yes</t>
  </si>
  <si>
    <t>Permission and Security Updates</t>
  </si>
  <si>
    <t>CDB, EDC</t>
  </si>
  <si>
    <t>CDB Read-only, Data Managers, Data Providers, Lead Data Managers, Super Users</t>
  </si>
  <si>
    <t>Auto-on</t>
  </si>
  <si>
    <t>Workbench</t>
  </si>
  <si>
    <t>We've updated the following standard roles:
- New permission Upload 3rd Party Data Packages has been added to CDMS Lead Data Manager, CDMS Data Manager, CDB Data Provider, and CDMS Super User roles. This permission requires API Access.
- The View Protocol Deviations permission has been added to the CDMS CDB Read Only role.</t>
  </si>
  <si>
    <t>CDB Read-only, Data Manager, Data Providers, Lead Data Manager, Super User</t>
  </si>
  <si>
    <t>25R3-07A019</t>
  </si>
  <si>
    <t>No</t>
  </si>
  <si>
    <t>Clinical Reporting: System Listing Updates</t>
  </si>
  <si>
    <t>Clinical Reporting</t>
  </si>
  <si>
    <t xml:space="preserve"> --</t>
  </si>
  <si>
    <t>Data Managers, Lead Data Managers</t>
  </si>
  <si>
    <t>This feature added system globally unique IDs (GUIDs) to the SYS listings to better align the SYS listings with the SDE (study data extract).  SYS listings included in data exports (including SFF) will automatically be updated upon the release, and will not display change detection.
This also added the Query Open To Close calculated field.  This is a CQL change, so change detection would alert users to changes in existing exports.</t>
  </si>
  <si>
    <t>Data Manager, Lead Data Manager</t>
  </si>
  <si>
    <t>25R3-074020</t>
  </si>
  <si>
    <t>Protocol Deviation Listings &amp; Exports</t>
  </si>
  <si>
    <t>This feature is Auto-on in vaults configured for Protocol Deviations in Studio.</t>
  </si>
  <si>
    <t>New core listings for Protocol Deviations (PD) are available to view in the new Protocol Deviations page, and can be included in exports.  The SYS_PD listing will automatically be included in the SFF.  The cell details panel will display PDs created in EDC, as well as a new icon at the row and cell level to show where a PD was created.</t>
  </si>
  <si>
    <t>25R3-07D001</t>
  </si>
  <si>
    <t>Clinical Operations - EDC Connection: Enforcing Unique Study Names</t>
  </si>
  <si>
    <t>ClinOps Connection</t>
  </si>
  <si>
    <t>Vault Owners</t>
  </si>
  <si>
    <t>If the study name is transferred via the Clinical Operations - EDC Connection, renaming will fail, and a user exception message will be created if the study name from CTMS matches the study name of any other EDC instance.
This functionality can't be tested exclusively in EDC, but requires integrated testing with Veeva CTMS. This feature maps to the "Clinical Operations-EDC Connection: Prevent EDC Study Name Duplicates" (25R3-0Q3007) feature in the Vault RIA.</t>
  </si>
  <si>
    <t>Vault Administrator</t>
  </si>
  <si>
    <t>25R3-074001</t>
  </si>
  <si>
    <t>Clinical Operations - EDC Connection:  Display CTMS Link in EDC</t>
  </si>
  <si>
    <t>ClinOps Connection, EDC</t>
  </si>
  <si>
    <t>CRAs</t>
  </si>
  <si>
    <t xml:space="preserve">Studies with an active Clinical Operations - EDC Connection
</t>
  </si>
  <si>
    <t>For users with access to Veeva CTMS, a CTMS link and info icon displays in the top-right of the Review tab, allowing them to navigate directly to the Site page in CTMS. Clicking the link opens a new tab, which allows users to easily navigate between vaults while maintaining the same session. Hovering over the link shows the URL of the CTMS vault, and hovering over the info icon shows the name of the CTMS Vault.</t>
  </si>
  <si>
    <t>Clinical Research Associate</t>
  </si>
  <si>
    <t>25R3-077001</t>
  </si>
  <si>
    <t>Cross-Form Derivations Update Code Requests</t>
  </si>
  <si>
    <t>Coder</t>
  </si>
  <si>
    <t>Prior to this release, cross-form derived items on Coding Forms could not effectively be included in coding configuration because Code Requests only update on form submission. Therefore, if the cross-form derived item was updated outside of a submission of the coding form, the updated information was not reflected in the Code Request. 
With this release, cross-form derivation updates will now update code requests without requiring submission of the coding form.</t>
  </si>
  <si>
    <t>Study Designer</t>
  </si>
  <si>
    <t>25R3-072002</t>
  </si>
  <si>
    <t>Coder Query Templates</t>
  </si>
  <si>
    <t>Coder Administrators</t>
  </si>
  <si>
    <t>Coder Tools</t>
  </si>
  <si>
    <t>Coder Administrators can now create query templates for specific coding form types to be used by Coders to issue queries. When issuing a query for a verbatim, Coder users can select from these templates and edit the query text as needed, providing a faster way for Coders to create queries for common issues.</t>
  </si>
  <si>
    <t>Clinical Coder, Clinical Coder Administrator, Clinical Coder Manager</t>
  </si>
  <si>
    <t>25R3-079015</t>
  </si>
  <si>
    <t>Validate Coding Dictionary Licenses</t>
  </si>
  <si>
    <t>After 25R3, customers must validate their subscription licenses to use any new and previously unused Coding Dictionary releases for MedDRA and WHODrug. 
A new sub tab in Coder Tools has been added for Dictionary License Validation. Coder Administrators and custom roles with the 'Manage Coder Study Settings' permission have the option to Edit Licenses and Validate. 
MedDRA and WHODrug dictionary releases that are currently in use or have been previously used will have the status of Validated at the time of the 25R3 release. Never-used and future new releases will have the status of Pending Validation, and license validation must occur before they can be used in any kind of Coding Form / Synonym List attachment and/or dictionary versioning.</t>
  </si>
  <si>
    <t>Clinical Coder Administrator</t>
  </si>
  <si>
    <t>25R3-07A017</t>
  </si>
  <si>
    <t>E2BLink: Multiple "Safety Case Initiation Event" Forms per Study</t>
  </si>
  <si>
    <t>E2B Link</t>
  </si>
  <si>
    <t>Librarians, Safety Administrators, Study Designers</t>
  </si>
  <si>
    <t xml:space="preserve">E2BLink studies now allow for the mapping of multiple EDC forms to the Safety Case Initiation Event form type. This allows the initation of a data transfer from multiple forms. This feature moves several drug-related E2B fields from the Concomitant Medication and Study Drug form types to the Safety Case Initiation form type. Those field changes only impact the appearance in Studio and have no impact on E2B XML files, case transfer, or follow-up sends for existing studies. </t>
  </si>
  <si>
    <t>Librarian, Safety Administrator, Study Designer</t>
  </si>
  <si>
    <t>25R3-071001</t>
  </si>
  <si>
    <t>Safety Integration: Follow-Up Scan Job Enhancements</t>
  </si>
  <si>
    <t>E2B Link, Safety Connection</t>
  </si>
  <si>
    <t>Safety Administrators, Vault Owners</t>
  </si>
  <si>
    <t>For any failed Follow-Up Scan job, EDC sends a new email notification to the job owner and all addresses set up for the Safety transmission profile Notification Emails. Additionally, if the job owner has no longer permission to run the job, the job will be aborted with a failure message, and an email alert will be sent accordingly.</t>
  </si>
  <si>
    <t>Safety Administrator, Vault Administrator</t>
  </si>
  <si>
    <t>25R3-071002</t>
  </si>
  <si>
    <t>Safety Integration: Suppress Study Drug When Classified Not Administered</t>
  </si>
  <si>
    <t>Studio</t>
  </si>
  <si>
    <t>A new study setting, Exclude When Classified Not Administered suppresses the transfer of the study drug information if its Drug Role is set to “Drug Not Administered” (E2B code=”4”) as it hasn't been dispensed yet.</t>
  </si>
  <si>
    <t>25R3-072004</t>
  </si>
  <si>
    <t>Safety Integration: Enhanced Date Matching for Inclusion Rules with Unknowns in the Event Start Date</t>
  </si>
  <si>
    <t>An unknown day or month of the start date of a Safety Case initiating event is now handled with a positive bias to include additional safety-relevant information due to date matching in the configured duration rules. If the unknown day or month does not allow EDC to unambiguously judge if the related information should be included or excluded, it will be included, while no other rule applies. For live studies, the improved date matching might result in follow-up safety messages for existing Safety Cases.</t>
  </si>
  <si>
    <t>25R3-073003</t>
  </si>
  <si>
    <t>Safety Integration: Enhanced Inclusion Rules for Medical History Forms without an End Date</t>
  </si>
  <si>
    <t>Medical History forms without a mapped “End Date” but a mapped "Continuing” that evaluates to true will now be compared in date matching inclusion rules with an assumed Medical History end date as infinite.</t>
  </si>
  <si>
    <t>25R3-074004</t>
  </si>
  <si>
    <t>Safety Integration: Derivation Rule Execution to Mark Safety Case for Follow-Up Inspection</t>
  </si>
  <si>
    <t>Safety Administrators</t>
  </si>
  <si>
    <t>If a cross-form derivation rule is triggered that is targeting a derived item on a form in the Safety Case, and that results in a data change, the subject will now be marked for Follow-Up inspection.</t>
  </si>
  <si>
    <t>Safety Administrator</t>
  </si>
  <si>
    <t>25R3-07A002</t>
  </si>
  <si>
    <t>New Column in Studio Diff Report for Comparison Rules V1</t>
  </si>
  <si>
    <t>EDC</t>
  </si>
  <si>
    <t>Librarians, Study Designers</t>
  </si>
  <si>
    <t>Comparison Rules V1 </t>
  </si>
  <si>
    <t>Librarian, Study Designer</t>
  </si>
  <si>
    <t>25R3-073005</t>
  </si>
  <si>
    <t>Improved UI for Grid Views During Auto-save</t>
  </si>
  <si>
    <t>Sites</t>
  </si>
  <si>
    <t>The UI has been improved in Data Entry within repeating item groups configured with the grid view design. Previously the auto-save did not show the value until the auto-save fully completed, causing users to think the value was not entered. This primarily occurred while rapidly entering data and quickly navigating across grid views containing a large number of rows and columns. Similar to non-gridded items, users will now see the value grayed out (uneditable) during the auto-save process, making it clearer that the data is saving as they are quickly navigating across the items in the grid view. </t>
  </si>
  <si>
    <t>Clinical Research Coordinator, Investigator, Sub Investigator</t>
  </si>
  <si>
    <t>25R3-073006</t>
  </si>
  <si>
    <t>Disable Audit during PPT Study Deletion</t>
  </si>
  <si>
    <t>PPT environment deletion</t>
  </si>
  <si>
    <t xml:space="preserve">To improve performance of the PPT environment(s), deletion records as seen by Vault Owners in Admin and resulting from a PPT environment deletion are now removed from the Object Audit History. The deletion records previously retained from the PPT environment deletion are now cleaned up and removed. Note, actions and revisions to data within the active PPT environments are always included in the audit trail. PPT environments and production data are not available for testing in Pre-release.
The following deletion records will no longer appear:
- item2__v
- item_group2__v
- item_history2__v
- item__v
- item_group__v
- item_history__v
- query_message__v
- review_state__v
- execution_data_state__v
- coding_request__v
- rule_result__v
- signature_binding__v
- signature_readiness__v
</t>
  </si>
  <si>
    <t>25R3-073008</t>
  </si>
  <si>
    <t>Studio Copy Improvements</t>
  </si>
  <si>
    <t>New Studio copies, Imaging (when copying Imaging forms)</t>
  </si>
  <si>
    <t>25R3-073009</t>
  </si>
  <si>
    <t>Copy Study Settings</t>
  </si>
  <si>
    <t>New Studio copies</t>
  </si>
  <si>
    <t>25R3-073010</t>
  </si>
  <si>
    <t>Read-only Items Default to No Review</t>
  </si>
  <si>
    <t>New Review Plans</t>
  </si>
  <si>
    <t>When creating new review plans in Studio, an icon will appear next to read only items and next to forms which contain read only items. Read-only items will be set to “No Review” by default, while still providing the option to revise the review plan requirements. Additionally a checkbox, "Skip read only items" will appear at the top of the form selections.  When checked, the read only items will be excluded during bulk actions to revise the configurations. </t>
  </si>
  <si>
    <t>25R3-073011</t>
  </si>
  <si>
    <t>Studio: Enable Configuration Settings for New Studies</t>
  </si>
  <si>
    <t>New studies</t>
  </si>
  <si>
    <t>25R3-073012</t>
  </si>
  <si>
    <t>Study Locking &amp; Billing Enhancements</t>
  </si>
  <si>
    <t>Lead Data Managers</t>
  </si>
  <si>
    <t>Production vaults only, non-ELA customers</t>
  </si>
  <si>
    <t>This feature introduces a more streamlined workflow for aligning a study's Billing Status and data lock status. When a user sets the billing status to Locked, the system will automatically lock the study data. This feature also includes optional, configurable logic to synchronize these statuses in the reverse direction, providing flexibility for different operational needs.</t>
  </si>
  <si>
    <t>Lead Data Manager</t>
  </si>
  <si>
    <t>25R3-073013</t>
  </si>
  <si>
    <t>Pre-Deployment Difference (Diff) Report</t>
  </si>
  <si>
    <t>Deployment Administrators, Librarians, Study Designers</t>
  </si>
  <si>
    <t>When deploying study design changes, the “Diff” report (Comparison report) automatically generates prior to the deployment import process. Included within the Deployment History files, the Excel formatted file includes the  “_pre” suffix, after the date/time stamp. The files will generate regardless if the deployment succeeds or fails. </t>
  </si>
  <si>
    <t>Deployment Administrator, Librarian, Study Designer</t>
  </si>
  <si>
    <t>25R3-073014</t>
  </si>
  <si>
    <t>Deployment UI and Processing Improvements</t>
  </si>
  <si>
    <t>The Delete Study Data option and Detail PDF generation will now process before design import when deploying study designs. Deployments will also process as a separate set of smaller packages to reduce deployment failures and allow end users to attempt a re-deployment. Deployment processing failures will show in the UI as a red error icon with a hover over message indicating the environment is temporarily unavailable. Processing failures will be included in the log. If a TEST or PPT environment is temporarily unavailable, additional actions such as copying casebook definitions, running difference reports, or running retrospective amendments on that environment will be prevented until the study is redeployed. This feature is not testable in pre-release as it includes backend improvements related to the deployment processing and is primarily for PPT environments.</t>
  </si>
  <si>
    <t>25R3-073015</t>
  </si>
  <si>
    <t>Reset Forms with External Data &amp; Repeating Item Groups</t>
  </si>
  <si>
    <t>External data, Repeating item groups with default data</t>
  </si>
  <si>
    <t>External data (entered with APIs) within repeating item groups with default data will no longer be removed when a form is reset. </t>
  </si>
  <si>
    <t>25R3-073020</t>
  </si>
  <si>
    <t>Timezone Label Sync</t>
  </si>
  <si>
    <t>API Read Write, Lab Data Managers, Lead Data Managers, Librarians, Study Designers, User Administrators</t>
  </si>
  <si>
    <t xml:space="preserve">The timezone picklist labels for timezone__v, which is utilized for sites and lab locations, have been updated to match the platform (and CTMS) timezone labels for timezone__sys. The updated timezone labels are viewable in these screens and dialog picklists.
- New/Edit Study Sites dialog
- Sites grid (EDC Tools)
- Site import file
- New/Edit Lab Locations &amp; Normal Ranges
- Lab Locations &amp; Normal Ranges grid
- Import Lab Locations
</t>
  </si>
  <si>
    <t>API Read Write, Lab Data Manager, Lead Data Manager, Librarian, Study Designer, User Administrator</t>
  </si>
  <si>
    <t>25R3-073021</t>
  </si>
  <si>
    <t>Job Site Selection Enhancement</t>
  </si>
  <si>
    <t>CRAs, Data Managers, Lead Data Managers, Librarians, Study Designers</t>
  </si>
  <si>
    <t xml:space="preserve">The site selections for jobs in EDC Tools and Review have been improved to match other job dialogs, now including the site number along with the site name. This update applies to these jobs:
- Detailed PDF
- Core Listings
- DMR Re-assignment
- SDV Re-assignment
- Recalculate Normalized Datetime Values
</t>
  </si>
  <si>
    <t>Clinical Research Associate, Data Manager, Deployment Administrator, Lead Data Manager, Librarian, Study Designer</t>
  </si>
  <si>
    <t>25R3-074005</t>
  </si>
  <si>
    <t>SDE: Support Lab Location Time Zone and Fasting Status in SYS Files</t>
  </si>
  <si>
    <t>The 25R3 version of the SDE includes new columns in the SYS_LABLOC (LABTIMEZONE) and SYS_LABRANGES (LBFAST) files to display the new lab time zone and fasting status items. We've also renamed the LABFEMCYCLE column to LBFEMALECYCLE.
SDE Versions 22R3 and later may see an ID length change in the GUID column of SYS_QT due to an underlying infrastructure change.</t>
  </si>
  <si>
    <t>25R3-074007</t>
  </si>
  <si>
    <t>Show Mark DNO Button for Confirm Value Quick Queries on Blank Events</t>
  </si>
  <si>
    <t>Confirm Value type Quick Queries on blank events (either through CDB Workbench or an event that was reset with a manual query) will display the options to mark the event DNO, to respond to the query, or to enter the event details.</t>
  </si>
  <si>
    <t>Clinical Research Associate, Clinical Research Coordinator, Data Manager, Lead Data Manager</t>
  </si>
  <si>
    <t>25R3-074009</t>
  </si>
  <si>
    <t>Studio Copy: Rule Identifier Matching</t>
  </si>
  <si>
    <t>New Studio copies.</t>
  </si>
  <si>
    <t>When copying rules, if matching private keys are not found for the rule identifiers, the copy job will attempt to match and replace portions of the rule identifiers using the names of the design objects found in the destination Study/Library.  Portions of the identifiers will only show "null" when no system key or name match is found for the Event Groups, Events, Forms, and Items. Resulting log files document name matches that result in updates to the identifiers. Rules that could not be matched on name will show in the log as  "Rule copied and marked invalid - missing destination study references". The Study Design Specifications (SDS) will show the updated identifiers in the rule expression column. When the names within the identifiers are matched, the Studio "Diff" report will see the rules as the same and will not indicate them as differences.</t>
  </si>
  <si>
    <t>25R3-074011</t>
  </si>
  <si>
    <t>Disable Bulk Signature When No Signature Definition Is Configured</t>
  </si>
  <si>
    <t xml:space="preserve">The Bulk Sign Casebooks button will be disabled within the Subjects grid screen when the signature definition is missing from the study's configurations in Studio. A hover over message informs Investigators that the action cannot be performed due to the missing signature definition. Similarly in the Site grid, the menu option to bulk sign casebooks will be disabled and include the same hover over message.
</t>
  </si>
  <si>
    <t>Investigator, Sub Investigator</t>
  </si>
  <si>
    <t>25R3-074012</t>
  </si>
  <si>
    <t>Copy Assessment Configurations</t>
  </si>
  <si>
    <t>Study designers may now copy an Assessment from one Study to another Study, using the new Copy From Study option in Studio &gt; Assessments. Copy From Study allows study designers to select the Vault, Study, and Environment they want to copy from, which Assessments to copy, and identify how they want to handle duplicates. The copy job has a preview option and a downloadable output file. </t>
  </si>
  <si>
    <t>25R3-074013</t>
  </si>
  <si>
    <t>Updated Fonts for Chinese, Japanese, and Korean Languages in PDFs</t>
  </si>
  <si>
    <t>All</t>
  </si>
  <si>
    <t>Study Language Enforced with study languages of Chinese, Japanese or Korean; Study Language is not enforced and the user's language is Chinese, Japanese or Korean.</t>
  </si>
  <si>
    <t>We've updated to the following fonts in Detail and Closeout PDFs for studies in which the study or user language is Japanese, Chinese, or Korean: Noto Sans Japanese (Japanese), wqy-zenhei.ttc (Chinese) and HYGoThic-Medium (Korean).</t>
  </si>
  <si>
    <t>25R3-074014</t>
  </si>
  <si>
    <t>Study Language Enhancements: Site Closeout Details and Site Closeout Activity Details</t>
  </si>
  <si>
    <t>EDC Tools</t>
  </si>
  <si>
    <t>New closeout activity events in studies with Enforce Study Language = Yes.</t>
  </si>
  <si>
    <t>The Closeout Activity now displays events in the study’s selected Study Language for studies with the Study Language setting enforced.</t>
  </si>
  <si>
    <t>25R3-074015</t>
  </si>
  <si>
    <t>User Defined Permission Set Behavior Matches Admin UI</t>
  </si>
  <si>
    <t>Lead Data Managers, User Administrators</t>
  </si>
  <si>
    <t>The behavior of the Object Field Permissions dialog, accessed from the User Defined Permission Sets area within System Tools, has been updated to better align with the Admin UI. This update ensures the UI displays the current checkbox selections for the Field Names as seen in the initial opening of the dialog box. This update helps align the UI behavior seen in System Tools with the Admin UI.</t>
  </si>
  <si>
    <t>Lead Data Manager, User Administrator</t>
  </si>
  <si>
    <t>25R3-079002</t>
  </si>
  <si>
    <t>Minimum Number of Repeating Forms</t>
  </si>
  <si>
    <t>Librarians, Study Designers, Super Users</t>
  </si>
  <si>
    <t>25R3-079003</t>
  </si>
  <si>
    <t>Completion Guidelines</t>
  </si>
  <si>
    <t>Lead Data Managers, Librarians, Study Designers, User Administrators</t>
  </si>
  <si>
    <t>The user's browser must be configured to allow for popups. If your browser doesn't allow popups, the Completion Guidelines PDF will open in a new tab.</t>
  </si>
  <si>
    <t>Users with the Edit Study Settings permission can upload Completion Guidelines (PDF) in a new setting within EDC Tools &gt; Study Settings. Once a Study has Completion Guidelines, a Completion Guidelines option displays in the Data Entry and Review tabs with options to view the PDF file in a popup or to download it. </t>
  </si>
  <si>
    <t>25R3-079007</t>
  </si>
  <si>
    <t>Update Rule Execution Order for Subject Status Rules</t>
  </si>
  <si>
    <t>Lead Data Managers, Study Designers</t>
  </si>
  <si>
    <t>Rules that are processed either during a form submit or when running the rules job will be prioritized in the following order, moving the Set Subject Status rules ahead of other rules such as review plan override and query rules. 
1. Derivations
2. Add EventGroup
3. Add Event
4. Add Form
5. Set Subject Status
6. Other rule types</t>
  </si>
  <si>
    <t>Lead Data Manager, Study Designer</t>
  </si>
  <si>
    <t>25R3-079009</t>
  </si>
  <si>
    <t>Reselect Rules from Recent Rule Job</t>
  </si>
  <si>
    <t>Lead Data Managers, Librarians</t>
  </si>
  <si>
    <t>An action menu has been added to the Rule Job page in EDC Tools that allows users to select from a list of recent Rule Jobs and quickly re-apply the same selection of rules to the current job. </t>
  </si>
  <si>
    <t>Lead Data Manager, Librarian</t>
  </si>
  <si>
    <t>25R3-079012</t>
  </si>
  <si>
    <t>Studio: Configuration Improvements for Default Data and Visibility Criteria</t>
  </si>
  <si>
    <t>Several improvements have been made to the default data and visibility criteria functionality in repeating item groups:
- When study designers remove, insert, or reorder default values they will receive a warning dialog and warning text in the autofill dialog about the impact to the visibility criteria. 
- Selecting "New Row" will now place the row at the bottom of the page. 
- A hoverover has been added to the grid providing configuration details for the visibility criteria. 
- Visibility criteria are sorted alphabetically by label within the grid when the page reloads. 
- A new checkbox, "Single Repeating Item Group Copy", is included for the PDF Options, when creating specifications from Studio and selecting "All CRFs" or "Unique CRFs". The use of the setting will render the form with the collective set of defaults used for the visibility criteria and provide an appendix within the PDF to specify the item group defaults in each of the visibility criteria. When unchecked, the from will be repeated  for each of the configured visibility criteria with the selected default data as separate item group instances.</t>
  </si>
  <si>
    <t>25R3-079013</t>
  </si>
  <si>
    <t>Training and User Access Report Enhancements</t>
  </si>
  <si>
    <t>API Read Write, Lead Data Managers, User Administrators</t>
  </si>
  <si>
    <t>To support increased access to the User Training and User Access reports, we are making the following changes:
User Training Report
- The User Training Report accessible from EDC Tools now includes a filter for Study Site Selection. 
- API endpoints have been created for the report. 
User Access Report
- We've removed the six-month window limit when running the User Access Report from System Tools.
- API endpoints have been created for the User Access Report. Report duration limits are in place for jobs initiated by the API, with datetime values supported. The report duration must be between one hour and six months. </t>
  </si>
  <si>
    <t>API Read Write, Lead Data Manager, User Administrator</t>
  </si>
  <si>
    <t>25R3-079016</t>
  </si>
  <si>
    <t>Studio: New Option for Displaying Default Data in Study Specification PDFs</t>
  </si>
  <si>
    <t>Default Data is configured on Item Group(s).</t>
  </si>
  <si>
    <t>When creating specifications from Studio and selecting "All CRFs" or "Unique CRFs",  a new checkbox, "Single Repeating Item Group Copy", is included for the PDF Options. The use of the setting will display the form with the collective set of defaults used for the visibility criteria and provide an appendix within the PDF to further specify the item group defaults and detail the visibility criteria. When unchecked, the form will be repeated  for each of the configured visibility criteria with the selected default data displaying as separate item group instances.</t>
  </si>
  <si>
    <t>25R3-079018</t>
  </si>
  <si>
    <t>Set Obsolete on Dynamic Rules</t>
  </si>
  <si>
    <t>This feature provides a more transparent and controlled way to handle updates to dynamic rules, preventing unintended roll back of dynamic Forms, Events, and Event Groups. When a dynamic rule's action or action scope is modified, its previous result records are now intelligently marked with a new "obsolete" status instead of being immediately removed. This creates a more traceable history of changes on the backend and ensures a dynamic Form, Event, or Event Group is only removed when there is no other valid rule adding it.</t>
  </si>
  <si>
    <t>25R3-07A003</t>
  </si>
  <si>
    <t>Item Groups and Items Created Concurrently with Forms</t>
  </si>
  <si>
    <t>Phased Release</t>
  </si>
  <si>
    <t>The creation of a Form now directly creates the underlying Item Groups and Items. For performance reasons, the previous behavior was to only create the Item Groups and Items when the first data point was entered on the Form.
In the audit trail, the creation datetime of the Form will match with the creation datetime of the underlying Item Groups and Items. The creation will be attributed to the user as "System on behalf of {user}" and the change reason "Changes prior to submission" will be added for Items with default data.</t>
  </si>
  <si>
    <t>Auditor Read Only, Data Manager, Lead Data Manager, Vault Administrator</t>
  </si>
  <si>
    <t>25R3-07A005</t>
  </si>
  <si>
    <t>Archive Choices for Assessment Questions</t>
  </si>
  <si>
    <t>Assessment Editor, Assessment Reader, Librarians, Study Designers</t>
  </si>
  <si>
    <t xml:space="preserve">When configuring Assessments in Studio, study designers can no longer remove choices for radio button and picklist assessment questions. Instead, study designers can archive choices. This hides the choice from assessment users without impacting already submitted data. Unless already saved for the record, archived choices are hidden for assessment records in the Assessments tab. The Archive checkbox has replaced the Inactive checkbox. This feature updated assessment-related labels from "Selection" to "Choice" in the Study Design Specification.
</t>
  </si>
  <si>
    <t>Assessment Editor, Assessment Reader, Librarian, Study Designer</t>
  </si>
  <si>
    <t>25R3-07A008</t>
  </si>
  <si>
    <t>New Locales for Veeva Clinical Data Users</t>
  </si>
  <si>
    <t>User Administrators</t>
  </si>
  <si>
    <t xml:space="preserve">The 213 new user locales added at the platform level are now available for User Administrators to select for Veeva Clinical Data users. Support for VeevaID users will be added following the 25R3 general release. In the interim, an error message will display when attempting to set up any VeevaID user in EDC with an unsupported locale.
</t>
  </si>
  <si>
    <t>User Administrator</t>
  </si>
  <si>
    <t>25R3-07A009</t>
  </si>
  <si>
    <t>Study Grade Updates</t>
  </si>
  <si>
    <t>Study Designers</t>
  </si>
  <si>
    <t>Users can run the Study Grade Report ad-hoc from a study’s DEV environment with the new Create Study Grade Report option in the studio action menu. Once the report completes, the user will receive an email notification with a link to the report. The following additional improvements have also been added to the Study Grade checks and report:
- Codelist display "Threshold Lower Range" is updated to 4
- Codelist display considers repeating item groups and editable grid views to log better results
- Additional information is included in the Object Name(s) column
- A new "Form" column has been added to the Exception Log tab to help with form_unnecessary_copy, codelist_display, form_order and rule checks
- The SDS is included with the Study Grade Report</t>
  </si>
  <si>
    <t>25R3-07A010</t>
  </si>
  <si>
    <t>Improved Multi-Vault User Experience</t>
  </si>
  <si>
    <t>When users are working with different vaults in different browser tabs or windows, Vault sessions will remain active in all tabs if the user chooses the Vault Selector to change vaults within a tab or window.</t>
  </si>
  <si>
    <t>25R3-07A011</t>
  </si>
  <si>
    <t>Site User Training Report for Review Users</t>
  </si>
  <si>
    <t>CRAs, Data Managers</t>
  </si>
  <si>
    <t xml:space="preserve">We've added the User Training Report to the Review Tab under Listings and Exports to support increased access to site user training information. Users with the standard CDMS Clinical Research Associate or CDMS Data Manager roles, or a custom role with Review Tab access and Manage Jobs permission, can now run the User Training Report. The report shows training information for Site Users with access to the selected site. Users can only run the report for study sites that they have access to.
</t>
  </si>
  <si>
    <t>Clinical Research Associate, Data Manager</t>
  </si>
  <si>
    <t>25R3-07A020</t>
  </si>
  <si>
    <t>Automatically Inactivate Related Rules on Event Group Changes to Non-Dynamic</t>
  </si>
  <si>
    <t>Changing an Event Group from Dynamic to non-Dynamic automatically sets the status of the related Add Event Group rules to Inactive. Studio provides a warning that identifies which rules have been set to Inactive.</t>
  </si>
  <si>
    <t>25R3-07B001</t>
  </si>
  <si>
    <t>Icons added to Normal Range Indicator Values in Review Tab</t>
  </si>
  <si>
    <t>EDC, Labs</t>
  </si>
  <si>
    <t>Icons for lab normal range indicators (high, low, abnormal, inconclusive, etc.) are now visible in Data Review to consistency with Data Entry.</t>
  </si>
  <si>
    <t>Clinical Research Associate, Data Manager, Lead Data Manager</t>
  </si>
  <si>
    <t>25R3-071003</t>
  </si>
  <si>
    <t>Local Lab Item Property Panel Updates</t>
  </si>
  <si>
    <t>To further support the analyte library as the single source of truth for lab data items, the 25R3 release includes the following changes in Studio:
We've added the ability to configure help content and hint labels for analyte label Lab Panel items, which will display in both Data Entry and Review.Additionally, support has been added to display help content and hint labels for Lab Header items in both Data Entry and Review.
We've removed the ability to configure help content and hint labels for Lab Panel items other than the analyte label item.
The control type option has been disabled for the following specific lab items related to analytes with the Codelist Data Type: Lab Result, Normal Value, and Normal Value Override. The Picklist option will be used going forward.</t>
  </si>
  <si>
    <t>25R3-07A014</t>
  </si>
  <si>
    <t>Analyte Library Source of Truth: Analyte Labels</t>
  </si>
  <si>
    <t>Extracts, Labs</t>
  </si>
  <si>
    <t>Lab Data Managers, Study Designers</t>
  </si>
  <si>
    <t>Only auto on for vaults where no studies have a mismatch between the analyte label and studio label. If at least one vault in the Production stack has a mismatch, none of those related vaults will have this feature enabled.</t>
  </si>
  <si>
    <t xml:space="preserve">This feature updates the Item Property panel in Studio to remove the ability to configure the label and display override labels for all Lab Panel items to ensure that the analyte library is the source of truth in all areas of Clinical Data. Studio, EDC, CDB and all other areas within Clinical Data, as well as the SDS, CDE, and SDE files will use the label as specified for the referenced analyte in the analyte library. 
This feature will be automatically enabled for customers who don't have any mismatches between analyte library labels and Studio analyte label item values. For customers that do have one or more mismatches, the feature will remain off, and Veeva will contact you to discuss resolution prior to enabling the feature.
</t>
  </si>
  <si>
    <t>Lab Data Manager, Study Designer</t>
  </si>
  <si>
    <t>25R3-07A012</t>
  </si>
  <si>
    <t>Age Range Enhancements for Lab Normal Ranges</t>
  </si>
  <si>
    <t>Lab Data Managers</t>
  </si>
  <si>
    <t>The Age Unit for Normal Ranges has been replaced with two separate fields for Lower Age Unit and Upper Age Unit. This enables users to set different units for the Lower and Upper Age when needed. Both values for existing normal ranges at the time of release will be populated with the value currently captured for Age Unit, as long as there is a corresponding Lower/Upper Age value.
This feature also allows for a normal range to have the same Upper/Lower Age value and unit to support single age normal ranges.
To accommodate this change, the SYS_LABRANGES dataset in the 25R3 Version of the SDE will reflect the new column structure. Older SDE versions will continue to reflect the deprecated single Age Unit field and any pre-existing values. As Lab Ranges are added or edited, this data will be out of date. For this reason, we recommend always using the 25R3 version of the SDE for updated SYS_LABRANGES data.</t>
  </si>
  <si>
    <t>Lab Data Manager</t>
  </si>
  <si>
    <t>25R3-07A018</t>
  </si>
  <si>
    <t>Asynchronous Exam Upload Workflow</t>
  </si>
  <si>
    <t>Imaging</t>
  </si>
  <si>
    <t>Early Adopter</t>
  </si>
  <si>
    <t>Imaging uploads will continue to process in the background when site users logout, refresh their browser or navigate away from Data Entry. When the upload completes and processing begins, users can also start uploads for additional imaging exams. When users log out and log back in, the Upload Drawer will automatically display to show any ongoing processing records. An email notification will be sent to the upload initiator following successful completion or failure of the exam upload.  The text displayed within the Upload Drawer has been updated to clarify the exam processing status for end users: 
Step 1/2 – Upload initiated. Please stay in Data Entry.
Step 2/2 – Processing upload</t>
  </si>
  <si>
    <t>25R3-079008</t>
  </si>
  <si>
    <t>DICOM Pixel Masking</t>
  </si>
  <si>
    <t xml:space="preserve">When reviewing and verifying DICOM images, new masking controls are available. These controls allow users to create, move, resize, select, and highlight pixel maskings to redact PHI/PII portions of images. When the images within a DICOM series are of the same size and resolution, the mask will automatically be replicated onto all images in that series. Following the image upload, the masking appears as solid black, with the underlying pixel data fully redacted. Pixel masking will also adhere to image panning and zooming. 
In EDC Tools, the "New Study Site" and "Edit Study Site" dialogs include a new setting, "Disable Image Redaction". The setting is defaulted to "No" and allows the site to utilize DICOM pixel masking to redact PHI/PHI from the images before uploading them to Data Entry. The setting can also be applied to sites in bulk from the Sites grid and a new filter, "Disable Image Redaction", is available to filter the grid records.
</t>
  </si>
  <si>
    <t>25R3-07A004</t>
  </si>
  <si>
    <t>Prevent Autosave of Clinical Significance Value When Not Enabled for Entry</t>
  </si>
  <si>
    <t>Labs</t>
  </si>
  <si>
    <t>Lab Result Clinical Significance enabled for study.</t>
  </si>
  <si>
    <t>Clinical Significance values in Lab Panels will no longer autosave when the lab result is not out of range per the Normal Range Flag value and Clinical Significance should not be entered.</t>
  </si>
  <si>
    <t>25R3-071004</t>
  </si>
  <si>
    <t>Pre-fill Lab Result Unit Based on Normal Range Unit Behavior</t>
  </si>
  <si>
    <t>Prior to this release, units for analyte results were pre-filled with the standard lab unit item definition on that Lab Unit Definition when there was no normal range found for analytes with the Unit data type.
This release introduces the following behavior:
 - If there is a normal range value/unit available for the analyte, the lab result unit and Lab Normal Override unit will be pre-set with the same unit in the normal range. If there are multiple unit options available, a site user can modify the unit value manually as needed.
- If there is only one unit item definition for this unit definition, then lab result unit and Lab Normal Override unit are pre-filled with this unit item definition.
- If there is no normal range value/unit available for the analyte, the lab result unit and Lab Normal Override unit will be left blank. The user can select a unit for the lab result from the available options.</t>
  </si>
  <si>
    <t>Clinical Research Coordinator</t>
  </si>
  <si>
    <t>25R3-071007</t>
  </si>
  <si>
    <t>Allow Lab Unit Item Definition Conversion Factors to be Disabled</t>
  </si>
  <si>
    <t>Lab Data Managers, Lead Data Managers, Study Designers</t>
  </si>
  <si>
    <t>All studies in the vault using Local Labs must be on the global version</t>
  </si>
  <si>
    <t>Lab unit conversions can now be disabled within Veeva EDC to support customers who manage unit conversions outside of EDC.
When this feature is enabled for the vault, users creating or editing Lab Unit Definitions have the option to Disable Unit Conversions. Selecting this option disables entry in the Standard field and the conversion-related fields.  Any previously entered conversions and Standard selections will be cleared out.
Disabling unit conversion factors will affect rules using the value_translated__v or translated_unit__v identifiers, and Normal Range Flags will show 'Not Applicable' if lab result and normal range units don't match. 
Vaults with this feature enabled can import lab units using a version of the import file that includes a column for the Disable Unit Conversion option.</t>
  </si>
  <si>
    <t>Lab Data Manager, Lead Data Manager, Study Designer</t>
  </si>
  <si>
    <t>25R3-074002</t>
  </si>
  <si>
    <t>Analyte Library Source of Truth: Analyte Precision and Length</t>
  </si>
  <si>
    <t>Global Labs only</t>
  </si>
  <si>
    <t xml:space="preserve">The precision and length fields are no longer included in the item properties panel in Studio for studies using Global Labs, as these values come from the analyte library.  The Casebook Design Export (CDE) has also been updated to reference precision and length from the analyte library values.
We have updated the default length of the following items upon creation, to minimize need for study designers to individually update them:
LBFAST Default Length: 100
LBFEMALECYCLE Default Length: 100
LBSEX Default Length: 100
Additionally, analytes of data type Text or Codelist will now also have a default length of 100 in the Analyte Library unless modified by the user.
</t>
  </si>
  <si>
    <t>25R3-07A016</t>
  </si>
  <si>
    <t>Safety-EDC Connection: Linking Parent/Child Subject Information &amp; Relevant Cases</t>
  </si>
  <si>
    <t>Safety Connection</t>
  </si>
  <si>
    <t>Entering the parental subject number in the child casebook will now also transfer the Parent Subject Global ID (parent_subject_global_id) and both identify the case as a child Safety Case and additionally create a unique Case Link for it to the parental pregnancy case or most recent adverse event in Veeva Safety.
This functionality has no impact on the EDC user experience and requires integrated testing with Veeva Safety. This feature maps to the "Safety-EDC Connection: Linking Parent &amp; Child Case Information " (25R3-0NV001) feature in the Vault RIA.</t>
  </si>
  <si>
    <t>25R3-071009</t>
  </si>
  <si>
    <t>Safety-EDC Connection: Extended Support for Custom Safety Text Fields</t>
  </si>
  <si>
    <t>If EDC items inside a repeating item group are mapped to a "Text" type Custom Safety Field, EDC concatenates those item values (up to 32,000 characters) and transfers it as text to Veeva Safety. As a part of this feature, selecting "Form" for "Each Entry In" now allows the mapping of EDC items in a repeating item group to a "Text" type Custom Safety Field. </t>
  </si>
  <si>
    <t>25R3-075001</t>
  </si>
  <si>
    <t>Safety-EDC Connection: New Standard Safety Fields on the Study Drug Safety Form Type</t>
  </si>
  <si>
    <t>On the Study Drug safety form type, several new fields are available for mapping, particularly to support device studies.</t>
  </si>
  <si>
    <t>25R3-076003</t>
  </si>
  <si>
    <t>Safety-EDC Connection: Dynamic Vocabulary Synchronization for Concomitant Medication Drug Role</t>
  </si>
  <si>
    <t>Safety Tools</t>
  </si>
  <si>
    <t>The vocabulary choices for the Value Translation of the Concomitant Medication Drug Role (AE_CM_LINK_DRUG_ROLE) can now be dynamically synchronized with Veeva Safety.</t>
  </si>
  <si>
    <t>25R3-076004</t>
  </si>
  <si>
    <t>Safety-EDC Connection: Extended Data Synchronization Period</t>
  </si>
  <si>
    <t>A safety administrator can now extend the Data Synchronization Period for safety-relevant subject data not part of the Safety Case up to 500 days.</t>
  </si>
  <si>
    <t>25R3-076006</t>
  </si>
  <si>
    <t>Safety-EDC Connection: Allow Unknowns &amp; Time for Date of Death</t>
  </si>
  <si>
    <t>The Date of Death field can now be mapped to date or datetime items, and time and unknown date parts are both transferred via the connection. This feature maps to the "Safety-EDC Connection: Improvements for Study Drug Mapping, Merging &amp; Significance Criteria" (25R3-0PW050) feature in the Vault RIA.</t>
  </si>
  <si>
    <t>25R3-079001</t>
  </si>
  <si>
    <t>Drag-and-Drop 3PD Package Upload</t>
  </si>
  <si>
    <t>CDB</t>
  </si>
  <si>
    <t>Data Managers, Data Providers, Lead Data Managers, Super Users</t>
  </si>
  <si>
    <t>A new option in CDB allows users with the new Upload 3rd Party Data Packages permission the ability to load third party and OpenEDC data from within CDB, instead of via FTP.</t>
  </si>
  <si>
    <t>Data Manager, Data Providers, Lead Data Manager, Super User</t>
  </si>
  <si>
    <t>25R3-073016</t>
  </si>
  <si>
    <t>Protocol Deviation Management</t>
  </si>
  <si>
    <t>This feature is Auto-on in vaults configured for Protocol Deviations in Studio. Other vaults require configuration.</t>
  </si>
  <si>
    <t>CDB users can now create and inactivate Protocol Deviations (PDs) in CDB on Subjects, Events, Forms, and Items for both EDC and third party data. PDs can also be created programmatically via checks. Protocol deviations are available for exports and included in the SFF.</t>
  </si>
  <si>
    <t>25R3-073017</t>
  </si>
  <si>
    <t>Dynamically Include Column Values in Query &amp; Observation Messages</t>
  </si>
  <si>
    <t>Query and observation text can now include dynamic messages. These are tokens that pull data from the listing to include in the message.  Dynamic messaging will be supported by single, batch, check, and listing defined standard quick queries.</t>
  </si>
  <si>
    <t>25R3-073018</t>
  </si>
  <si>
    <t>Listing Defined Standard Quick Query</t>
  </si>
  <si>
    <t>Quick Queries</t>
  </si>
  <si>
    <t>CDB users can now create a standard message in a custom listing to be used as a Quick Query option, ensuring consistent communication to the sites.</t>
  </si>
  <si>
    <t>25R3-073019</t>
  </si>
  <si>
    <t>Support Testing SFF in TST Studies</t>
  </si>
  <si>
    <t>Incremental SFF (Support)</t>
  </si>
  <si>
    <t>It will now be possible to enable the Study File Format (SFF) API for CDB Workbench studies in TST environments. After SFF is enabled, it becomes disabled under two conditions: if 30 days pass since the last package download, or if the user never downloads the package. If SFF is disabled, the user can re-enable it in EDC Tools, which requires the full extract to be processed again. </t>
  </si>
  <si>
    <t>25R3-074008</t>
  </si>
  <si>
    <t>Smart Reprocess of 3PD Packages</t>
  </si>
  <si>
    <t>Production study third-party data packages will now only reprocess if the previous load of data contained D-002, D-003, or D-004 warnings.</t>
  </si>
  <si>
    <t>25R3-074017</t>
  </si>
  <si>
    <t>CDB Workbench: System Listing Updates</t>
  </si>
  <si>
    <t>This feature added system globally unique IDs (GUIDs) to the SYS listings to better align the SYS listings with the SDE (study data extract). SYS listings included in data exports (including SFF) will automatically be updated upon the release, and will not display change detection.
This also added the Query Open To Close calculated field. This is a CQL change, so change detection would alert users to changes in existing exports.</t>
  </si>
  <si>
    <t>25R3-074019</t>
  </si>
  <si>
    <t>Reference Data Import: Increase the Maximum Number of Columns to 35</t>
  </si>
  <si>
    <t>Imported reference data can now include up to 35 columns.</t>
  </si>
  <si>
    <t>25R3-074021</t>
  </si>
  <si>
    <t>Filter by Observation Status in Review Listings</t>
  </si>
  <si>
    <t>CDB Users, Data Managers, Lead Data Managers</t>
  </si>
  <si>
    <t>Review listings will now provide the ability to filter the listing by Review Status, Query Status and Observation Status.</t>
  </si>
  <si>
    <t>25R3-074022</t>
  </si>
  <si>
    <t>Restrict 3PD as Primary Source for Veeva EDC Studies</t>
  </si>
  <si>
    <t>A new validation prevents third-party data from being designated as the primary source for studies that are configured to ingest data from Veeva EDC.</t>
  </si>
  <si>
    <t>25R3-07C001</t>
  </si>
  <si>
    <t>Change Log</t>
  </si>
  <si>
    <t>This feature list is subject to change prior to the release. We will begin tracking changes on: October 13, 2025.</t>
  </si>
  <si>
    <t>Date</t>
  </si>
  <si>
    <t>Change</t>
  </si>
  <si>
    <t>Impact</t>
  </si>
  <si>
    <t>Published the initial version of the RIA.</t>
  </si>
  <si>
    <t>Updated the description for "Protocol Deviation Management" to cover changes to exports and the SFF.</t>
  </si>
  <si>
    <t>The RIA now includes up to date descriptions.</t>
  </si>
  <si>
    <t>Added the "Protocol Deviation Listings &amp; Exports" feature to cover the changes to EDC Clinical Reporting for Protocol Deviations.
Updated wording of the Disable Audit during PPT Study Deletion feature record to clarify that the list is of deletion records no longer included in the Object Audit History.</t>
  </si>
  <si>
    <t>The RIA now includes up to date features and descriptions.</t>
  </si>
  <si>
    <t>Updated the description for Support Testing SFF in TST Studies. The new description reads: It will now be possible to enable the Study File Format (SFF) API for CDB Workbench studies in TST environments. After SFF is enabled, it becomes disabled under two conditions: if 30 days pass since the last package download, or if the user never downloads the package. If SFF is disabled, the user can re-enable it in EDC Tools, which requires the full extract to be processed again. 
Updated the description for Site User Training Report for Review Users to include the correct report name, which is called the User Training Report.
Updated the description for SDE: Support Lab Location Time Zone and Fasting Status in SYS Files to include the affected column mentioned in the SYS_Q dataset.</t>
  </si>
  <si>
    <t>Updated the description for Disable Audit during PPT Study Deletion to clarify that the deletion records are removed from the Object Audit History for the listed objects, and that this can be found in the Admin section.</t>
  </si>
  <si>
    <t>Updated the name of the Automatically Inactivate Related Rules on Event Group Changes to Non-Dynamic feature to remove mention of Visibility Criteria which are not impacted by this feature.
Updated the description for "Minimum Number of Repeating Forms" to include an enhancement to schedule driven defaults.
Updated the description for the Studio Copy Improvements feature to include information about two changes: when a form with archived (deleted) rules is copied, those rules are no longer logged; and, when running a Diff report with lab forms included, system-managed lab items and item groups are matched by name.</t>
  </si>
  <si>
    <t>The RIA now has up to date descriptions and feature names.</t>
  </si>
  <si>
    <t>Added the release notes link column.</t>
  </si>
  <si>
    <t>The RIA now includes links to the release notes.</t>
  </si>
  <si>
    <t>Study settings are now included when creating a new study from a copy of another study or library. The New Study dialog in Studio now includes the following checkbox: “Copy study settings only”.  When the checkbox is selected, only the study settings are copied from the selected source study. When not selected, the whole study or library is copied. Copied study settings include the following:
- Studio Study Settings
- Default Configuration Options
- Signature Definitions
- Labs &gt; Study General Settings</t>
  </si>
  <si>
    <t>The following study settings will now be automatically enabled when creating new studies:
- Enforce Study Language  
- Enable Team Query Restrictions
- Enable Quick Queries</t>
  </si>
  <si>
    <t>Study designers are now able to set a minimum number of repeats on the properties of repeating forms, which will automatically add the number of repeat form instances to the schedule in Data Entry. A new column for Repeat Minimum will display in the Studio Forms grid to support this. The Study Design Specifications (Schedule Tree) now includes a new column, “RMin”, and the Studio-generated PDF has been updated to include the configured number of minimum repeats. Study amendments to the min value are permitted in Studio and are reflected in the Studio Comparison (Diff) Report. Study builders can update a form's repeat minimum value in a new version. When initiating a retrospective amendment on existing subjects, the system will create the new min repeat number of form instances, if they don't already exist. Note that retrospective amendments will not delete any form instances that already exist if the user reduces the repeat min number.
Each unsubmitted or incomplete form repeat will be included in the Standard Template: Detailed Missing Forms Report (V3) and related dashboardss. Form statuses will be reflected in the Review tab, the 25R3 version of the Study Data Extracts (SDE) job, and Progress Listing jobs. As part of this feature, sites will also have the ability to use a new “Expand Repeating Items" toggle in Data Entry to display data for repeating forms that also have a repeating item group.
In addition, when using schedule driven defaults in new studies, users can choose disable the add row button based on the rows created by item group default values.</t>
  </si>
  <si>
    <t>The Copy Study Settings feature has been updated to clarify what is included in the list of study settings that can be copied, and to remove Coder study settings from the list.
The Deployment UI and Processing Improvements feature enablement field has been updated to Phased Release. This feature was previously mistakenly marked as Auto-on.
The Studio: Enable Configuration Settings for New Studies feature description has been updated to remove the last sentence about needing to contact Support to test the feature for pre-release. This feature is Auto-on and can be tested in pre-release by creating a new study.
The Minimum Number of Repeating Forms feature description has been updated to specify which reports unsubmitted or incomplete form repeats will be included in.</t>
  </si>
  <si>
    <t>The RIA now includes up to date feature descriptions and enablements.</t>
  </si>
  <si>
    <t>The New Column in Studio Diff Report for Comparison Rules V1 feature description has been updated to add the correct column name, which is Rule.</t>
  </si>
  <si>
    <t xml:space="preserve">When Comparison Rules are changed or archived, the Studio-generated Comparison (Diff) Report shows blank values in the Event Group, Event, Form, Item Group, Item Operator, and Compare To columns. This is expected when comparing study design builds across environments since the source study no longer has the original comparison rule present in the design. A new column, "Rule" is added in the Comparison Rules tab of the Diff report to help clarify which V1 comparison rule is [not present] in the source environment and [present] in the target environment. The new Rule column indicates rule modifications in the following cases:
- The comparison rule is archived in the source study and unarchived in the target study
- The comparison rule exists in the target study but not the source study
- The comparison rule is present in the source and target studies, but the rule was updated in source study, resulting in separate rows to show the different rule
</t>
  </si>
  <si>
    <t>With this release, the following improvements have been added: 
- A new Preview button in the Studio Copy dialog allows designers and librarians to receive and review an output of the draft results prior to committing the actual copy. Users receive an email notification with a link to download the results in .xlsx format. The name of the file contains "_P" to differentiate the preview results from the actual copy results. 
- Imaging forms can now be included in the Studio Copy when copying studies, event groups, events, or forms as long as both the source and destination studies have Imaging enabled. 
- When a source form with archived rules is copied, the archived rules are not logged.
- To simplify the Studio Comparison (Diff) report output when Lab Forms are included, system logic for matching system-managed lab Items and Item Groups has been refined. The Diff report will no longer incorrectly show system-managed lab design definitions as differences when they are functionally identical.</t>
  </si>
  <si>
    <t>The Studio Copy Improvements feature description has been updated to clarify that the Difference Report will no longer show system-managed Lab items and item groups as differences incorrectly when they are functionally the same. When system-managed Lab items and item groups are functionally different, they will be shown as differences.</t>
  </si>
  <si>
    <t>The RIA now includes up to date feature descriptions.</t>
  </si>
  <si>
    <t>11/21/2025 12:45 PM PDT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</si>
</sst>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d/yyyy"/>
    <numFmt numFmtId="165" formatCode="m/d/yyyy"/>
    <numFmt numFmtId="166" formatCode="mm/dd/yyyy"/>
  </numFmts>
  <fonts count="16" x14ac:knownFonts="1">
    <font>
      <sz val="11"/>
      <color rgb="FF000000"/>
      <name val="Aptos Narrow"/>
      <scheme val="minor"/>
    </font>
    <font>
      <sz val="11"/>
      <color theme="1"/>
      <name val="Calibri"/>
      <family val="2"/>
    </font>
    <font>
      <sz val="18"/>
      <color rgb="FFFFFFFF"/>
      <name val="Arial"/>
      <family val="2"/>
    </font>
    <font>
      <u/>
      <sz val="11"/>
      <color rgb="FFFFFFFF"/>
      <name val="Arial"/>
      <family val="2"/>
    </font>
    <font>
      <sz val="11"/>
      <name val="Aptos Narrow"/>
    </font>
    <font>
      <sz val="11"/>
      <color theme="1"/>
      <name val="Arial"/>
      <family val="2"/>
    </font>
    <font>
      <i/>
      <sz val="11"/>
      <color theme="1"/>
      <name val="Arial"/>
      <family val="2"/>
    </font>
    <font>
      <b/>
      <sz val="11"/>
      <color theme="1"/>
      <name val="Arial"/>
      <family val="2"/>
    </font>
    <font>
      <b/>
      <sz val="10"/>
      <color theme="1"/>
      <name val="Roboto"/>
    </font>
    <font>
      <sz val="10"/>
      <color rgb="FF000000"/>
      <name val="Roboto"/>
    </font>
    <font>
      <sz val="10"/>
      <color theme="1"/>
      <name val="Roboto"/>
    </font>
    <font>
      <u/>
      <sz val="10"/>
      <color rgb="FF0000FF"/>
      <name val="Roboto"/>
    </font>
    <font>
      <b/>
      <sz val="16"/>
      <color rgb="FFFFFFFF"/>
      <name val="Arial"/>
      <family val="2"/>
    </font>
    <font>
      <sz val="9"/>
      <color rgb="FF000000"/>
      <name val="Arial"/>
      <family val="2"/>
    </font>
    <font>
      <b/>
      <sz val="9"/>
      <color rgb="FF000000"/>
      <name val="Arial"/>
      <family val="2"/>
    </font>
    <font>
      <u/>
      <sz val="11"/>
      <color rgb="FF1155CC"/>
      <name val="Arial"/>
      <family val="2"/>
    </font>
  </fonts>
  <fills count="5">
    <fill>
      <patternFill patternType="none"/>
    </fill>
    <fill>
      <patternFill patternType="gray125"/>
    </fill>
    <fill>
      <patternFill patternType="solid">
        <fgColor rgb="FF1F3864"/>
        <bgColor rgb="FF1F3864"/>
      </patternFill>
    </fill>
    <fill>
      <patternFill patternType="solid">
        <fgColor rgb="FFFF9900"/>
        <bgColor rgb="FFFF9900"/>
      </patternFill>
    </fill>
    <fill>
      <patternFill patternType="solid">
        <fgColor rgb="FFF7981D"/>
        <bgColor rgb="FFF7981D"/>
      </patternFill>
    </fill>
  </fills>
  <borders count="12">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1" xfId="0" applyFont="1" applyFill="1" applyBorder="1" applyAlignment="1">
      <alignment vertical="top" wrapText="1"/>
    </xf>
    <xf numFmtId="0" fontId="2" fillId="2" borderId="2" xfId="0" applyFont="1" applyFill="1" applyBorder="1" applyAlignment="1">
      <alignment horizontal="center" vertical="center" wrapText="1"/>
    </xf>
    <xf numFmtId="0" fontId="1" fillId="0" borderId="0" xfId="0" applyFont="1" applyAlignment="1">
      <alignment wrapText="1"/>
    </xf>
    <xf numFmtId="0" fontId="5" fillId="0" borderId="5" xfId="0" applyFont="1" applyBorder="1" applyAlignment="1">
      <alignment vertical="top" wrapText="1"/>
    </xf>
    <xf numFmtId="164" fontId="5" fillId="0" borderId="5" xfId="0" applyNumberFormat="1" applyFont="1" applyBorder="1" applyAlignment="1">
      <alignment horizontal="left" vertical="top" wrapText="1"/>
    </xf>
    <xf numFmtId="0" fontId="6" fillId="0" borderId="5" xfId="0" applyFont="1" applyBorder="1" applyAlignment="1">
      <alignment horizontal="right" vertical="top" wrapText="1"/>
    </xf>
    <xf numFmtId="0" fontId="7" fillId="0" borderId="5" xfId="0" applyFont="1" applyBorder="1" applyAlignment="1">
      <alignment vertical="top" wrapText="1"/>
    </xf>
    <xf numFmtId="0" fontId="8" fillId="3" borderId="5" xfId="0" applyFont="1" applyFill="1" applyBorder="1" applyAlignment="1">
      <alignment horizontal="left" vertical="top" wrapText="1"/>
    </xf>
    <xf numFmtId="0" fontId="9" fillId="0" borderId="5" xfId="0" applyFont="1" applyBorder="1" applyAlignment="1">
      <alignment horizontal="left" vertical="top" wrapText="1"/>
    </xf>
    <xf numFmtId="0" fontId="10" fillId="0" borderId="5" xfId="0" applyFont="1" applyBorder="1" applyAlignment="1">
      <alignment horizontal="left" vertical="top" wrapText="1"/>
    </xf>
    <xf numFmtId="0" fontId="11" fillId="0" borderId="5" xfId="0" applyFont="1" applyBorder="1" applyAlignment="1">
      <alignment horizontal="left" vertical="top" wrapText="1"/>
    </xf>
    <xf numFmtId="0" fontId="14" fillId="0" borderId="7" xfId="0" applyFont="1" applyBorder="1" applyAlignment="1">
      <alignment vertical="top" wrapText="1"/>
    </xf>
    <xf numFmtId="0" fontId="14" fillId="0" borderId="8" xfId="0" applyFont="1" applyBorder="1" applyAlignment="1">
      <alignment vertical="top" wrapText="1"/>
    </xf>
    <xf numFmtId="165" fontId="13" fillId="0" borderId="9" xfId="0" applyNumberFormat="1" applyFont="1" applyBorder="1" applyAlignment="1">
      <alignment horizontal="left" vertical="top" wrapText="1"/>
    </xf>
    <xf numFmtId="0" fontId="13" fillId="0" borderId="10" xfId="0" applyFont="1" applyBorder="1" applyAlignment="1">
      <alignment vertical="top" wrapText="1"/>
    </xf>
    <xf numFmtId="165" fontId="13" fillId="0" borderId="5" xfId="0" applyNumberFormat="1" applyFont="1" applyBorder="1" applyAlignment="1">
      <alignment horizontal="left" vertical="top" wrapText="1"/>
    </xf>
    <xf numFmtId="0" fontId="13" fillId="0" borderId="4" xfId="0" applyFont="1" applyBorder="1" applyAlignment="1">
      <alignment horizontal="left" vertical="top" wrapText="1"/>
    </xf>
    <xf numFmtId="165" fontId="13" fillId="0" borderId="7" xfId="0" applyNumberFormat="1" applyFont="1" applyBorder="1" applyAlignment="1">
      <alignment horizontal="left" vertical="top" wrapText="1"/>
    </xf>
    <xf numFmtId="0" fontId="13" fillId="0" borderId="8" xfId="0" applyFont="1" applyBorder="1" applyAlignment="1">
      <alignment horizontal="left" vertical="top" wrapText="1"/>
    </xf>
    <xf numFmtId="166" fontId="13" fillId="0" borderId="7" xfId="0" applyNumberFormat="1" applyFont="1" applyBorder="1" applyAlignment="1">
      <alignment horizontal="left" vertical="top" wrapText="1"/>
    </xf>
    <xf numFmtId="166" fontId="13" fillId="0" borderId="9" xfId="0" applyNumberFormat="1" applyFont="1" applyBorder="1" applyAlignment="1">
      <alignment horizontal="left" vertical="top" wrapText="1"/>
    </xf>
    <xf numFmtId="0" fontId="13" fillId="0" borderId="10" xfId="0" applyFont="1" applyBorder="1" applyAlignment="1">
      <alignment horizontal="left" vertical="top" wrapText="1"/>
    </xf>
    <xf numFmtId="165" fontId="13" fillId="0" borderId="11" xfId="0" applyNumberFormat="1" applyFont="1" applyBorder="1" applyAlignment="1">
      <alignment horizontal="left" vertical="top"/>
    </xf>
    <xf numFmtId="0" fontId="13" fillId="0" borderId="11" xfId="0" applyFont="1" applyBorder="1"/>
    <xf numFmtId="0" fontId="13" fillId="0" borderId="11" xfId="0" applyFont="1" applyBorder="1" applyAlignment="1">
      <alignment horizontal="left" vertical="top" wrapText="1"/>
    </xf>
    <xf numFmtId="0" fontId="13" fillId="0" borderId="11" xfId="0" applyFont="1" applyBorder="1" applyAlignment="1">
      <alignment horizontal="left" vertical="top"/>
    </xf>
    <xf numFmtId="0" fontId="3" fillId="3" borderId="3" xfId="0" applyFont="1" applyFill="1" applyBorder="1" applyAlignment="1">
      <alignment vertical="center" wrapText="1"/>
    </xf>
    <xf numFmtId="0" fontId="4" fillId="0" borderId="4" xfId="0" applyFont="1" applyBorder="1"/>
    <xf numFmtId="0" fontId="5" fillId="0" borderId="3" xfId="0" applyFont="1" applyBorder="1" applyAlignment="1">
      <alignment vertical="top" wrapText="1"/>
    </xf>
    <xf numFmtId="0" fontId="12" fillId="4" borderId="3" xfId="0" applyFont="1" applyFill="1" applyBorder="1" applyAlignment="1">
      <alignment horizontal="center" wrapText="1"/>
    </xf>
    <xf numFmtId="0" fontId="4" fillId="0" borderId="6" xfId="0" applyFont="1" applyBorder="1"/>
    <xf numFmtId="0" fontId="13" fillId="0" borderId="3"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104775</xdr:rowOff>
    </xdr:from>
    <xdr:ext cx="4038600" cy="6858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dmshelp.veeva.com/lr/rn/general-releas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showGridLines="0" tabSelected="1" workbookViewId="0">
      <selection activeCell="B19" sqref="B19"/>
    </sheetView>
  </sheetViews>
  <sheetFormatPr baseColWidth="10" defaultColWidth="12.6640625" defaultRowHeight="15" customHeight="1" x14ac:dyDescent="0.2"/>
  <cols>
    <col min="1" max="1" width="25.83203125" customWidth="1"/>
    <col min="2" max="2" width="99.6640625" customWidth="1"/>
  </cols>
  <sheetData>
    <row r="1" spans="1:26" ht="80.25" customHeight="1" x14ac:dyDescent="0.2">
      <c r="A1" s="1"/>
      <c r="B1" s="2" t="s">
        <v>0</v>
      </c>
      <c r="C1" s="3"/>
      <c r="D1" s="3"/>
      <c r="E1" s="3"/>
      <c r="F1" s="3"/>
      <c r="G1" s="3"/>
      <c r="H1" s="3"/>
      <c r="I1" s="3"/>
      <c r="J1" s="3"/>
      <c r="K1" s="3"/>
      <c r="L1" s="3"/>
      <c r="M1" s="3"/>
      <c r="N1" s="3"/>
      <c r="O1" s="3"/>
      <c r="P1" s="3"/>
      <c r="Q1" s="3"/>
      <c r="R1" s="3"/>
      <c r="S1" s="3"/>
      <c r="T1" s="3"/>
      <c r="U1" s="3"/>
      <c r="V1" s="3"/>
      <c r="W1" s="3"/>
      <c r="X1" s="3"/>
      <c r="Y1" s="3"/>
      <c r="Z1" s="3"/>
    </row>
    <row r="2" spans="1:26" ht="49.5" customHeight="1" x14ac:dyDescent="0.2">
      <c r="A2" s="27" t="s">
        <v>1</v>
      </c>
      <c r="B2" s="28"/>
      <c r="C2" s="3"/>
      <c r="D2" s="3"/>
      <c r="E2" s="3"/>
      <c r="F2" s="3"/>
      <c r="G2" s="3"/>
      <c r="H2" s="3"/>
      <c r="I2" s="3"/>
      <c r="J2" s="3"/>
      <c r="K2" s="3"/>
      <c r="L2" s="3"/>
      <c r="M2" s="3"/>
      <c r="N2" s="3"/>
      <c r="O2" s="3"/>
      <c r="P2" s="3"/>
      <c r="Q2" s="3"/>
      <c r="R2" s="3"/>
      <c r="S2" s="3"/>
      <c r="T2" s="3"/>
      <c r="U2" s="3"/>
      <c r="V2" s="3"/>
      <c r="W2" s="3"/>
      <c r="X2" s="3"/>
      <c r="Y2" s="3"/>
      <c r="Z2" s="3"/>
    </row>
    <row r="3" spans="1:26" ht="24.75" customHeight="1" x14ac:dyDescent="0.2">
      <c r="A3" s="29" t="s">
        <v>2</v>
      </c>
      <c r="B3" s="28"/>
      <c r="C3" s="3"/>
      <c r="D3" s="3"/>
      <c r="E3" s="3"/>
      <c r="F3" s="3"/>
      <c r="G3" s="3"/>
      <c r="H3" s="3"/>
      <c r="I3" s="3"/>
      <c r="J3" s="3"/>
      <c r="K3" s="3"/>
      <c r="L3" s="3"/>
      <c r="M3" s="3"/>
      <c r="N3" s="3"/>
      <c r="O3" s="3"/>
      <c r="P3" s="3"/>
      <c r="Q3" s="3"/>
      <c r="R3" s="3"/>
      <c r="S3" s="3"/>
      <c r="T3" s="3"/>
      <c r="U3" s="3"/>
      <c r="V3" s="3"/>
      <c r="W3" s="3"/>
      <c r="X3" s="3"/>
      <c r="Y3" s="3"/>
      <c r="Z3" s="3"/>
    </row>
    <row r="4" spans="1:26" ht="36" customHeight="1" x14ac:dyDescent="0.2">
      <c r="A4" s="4" t="s">
        <v>3</v>
      </c>
      <c r="B4" s="4" t="s">
        <v>395</v>
      </c>
      <c r="C4" s="3"/>
      <c r="D4" s="3"/>
      <c r="E4" s="3"/>
      <c r="F4" s="3"/>
      <c r="G4" s="3"/>
      <c r="H4" s="3"/>
      <c r="I4" s="3"/>
      <c r="J4" s="3"/>
      <c r="K4" s="3"/>
      <c r="L4" s="3"/>
      <c r="M4" s="3"/>
      <c r="N4" s="3"/>
      <c r="O4" s="3"/>
      <c r="P4" s="3"/>
      <c r="Q4" s="3"/>
      <c r="R4" s="3"/>
      <c r="S4" s="3"/>
      <c r="T4" s="3"/>
      <c r="U4" s="3"/>
      <c r="V4" s="3"/>
      <c r="W4" s="3"/>
      <c r="X4" s="3"/>
      <c r="Y4" s="3"/>
      <c r="Z4" s="3"/>
    </row>
    <row r="5" spans="1:26" ht="34.5" customHeight="1" x14ac:dyDescent="0.2">
      <c r="A5" s="4" t="s">
        <v>4</v>
      </c>
      <c r="B5" s="5">
        <v>45971</v>
      </c>
      <c r="C5" s="3"/>
      <c r="D5" s="3"/>
      <c r="E5" s="3"/>
      <c r="F5" s="3"/>
      <c r="G5" s="3"/>
      <c r="H5" s="3"/>
      <c r="I5" s="3"/>
      <c r="J5" s="3"/>
      <c r="K5" s="3"/>
      <c r="L5" s="3"/>
      <c r="M5" s="3"/>
      <c r="N5" s="3"/>
      <c r="O5" s="3"/>
      <c r="P5" s="3"/>
      <c r="Q5" s="3"/>
      <c r="R5" s="3"/>
      <c r="S5" s="3"/>
      <c r="T5" s="3"/>
      <c r="U5" s="3"/>
      <c r="V5" s="3"/>
      <c r="W5" s="3"/>
      <c r="X5" s="3"/>
      <c r="Y5" s="3"/>
      <c r="Z5" s="3"/>
    </row>
    <row r="6" spans="1:26" ht="39" customHeight="1" x14ac:dyDescent="0.2">
      <c r="A6" s="4" t="s">
        <v>5</v>
      </c>
      <c r="B6" s="4" t="s">
        <v>6</v>
      </c>
      <c r="C6" s="3"/>
      <c r="D6" s="3"/>
      <c r="E6" s="3"/>
      <c r="F6" s="3"/>
      <c r="G6" s="3"/>
      <c r="H6" s="3"/>
      <c r="I6" s="3"/>
      <c r="J6" s="3"/>
      <c r="K6" s="3"/>
      <c r="L6" s="3"/>
      <c r="M6" s="3"/>
      <c r="N6" s="3"/>
      <c r="O6" s="3"/>
      <c r="P6" s="3"/>
      <c r="Q6" s="3"/>
      <c r="R6" s="3"/>
      <c r="S6" s="3"/>
      <c r="T6" s="3"/>
      <c r="U6" s="3"/>
      <c r="V6" s="3"/>
      <c r="W6" s="3"/>
      <c r="X6" s="3"/>
      <c r="Y6" s="3"/>
      <c r="Z6" s="3"/>
    </row>
    <row r="7" spans="1:26" ht="36" customHeight="1" x14ac:dyDescent="0.2">
      <c r="A7" s="6" t="s">
        <v>7</v>
      </c>
      <c r="B7" s="4" t="s">
        <v>8</v>
      </c>
      <c r="C7" s="3"/>
      <c r="D7" s="3"/>
      <c r="E7" s="3"/>
      <c r="F7" s="3"/>
      <c r="G7" s="3"/>
      <c r="H7" s="3"/>
      <c r="I7" s="3"/>
      <c r="J7" s="3"/>
      <c r="K7" s="3"/>
      <c r="L7" s="3"/>
      <c r="M7" s="3"/>
      <c r="N7" s="3"/>
      <c r="O7" s="3"/>
      <c r="P7" s="3"/>
      <c r="Q7" s="3"/>
      <c r="R7" s="3"/>
      <c r="S7" s="3"/>
      <c r="T7" s="3"/>
      <c r="U7" s="3"/>
      <c r="V7" s="3"/>
      <c r="W7" s="3"/>
      <c r="X7" s="3"/>
      <c r="Y7" s="3"/>
      <c r="Z7" s="3"/>
    </row>
    <row r="8" spans="1:26" ht="22.5" customHeight="1" x14ac:dyDescent="0.2">
      <c r="A8" s="6" t="s">
        <v>9</v>
      </c>
      <c r="B8" s="4" t="s">
        <v>10</v>
      </c>
      <c r="C8" s="3"/>
      <c r="D8" s="3"/>
      <c r="E8" s="3"/>
      <c r="F8" s="3"/>
      <c r="G8" s="3"/>
      <c r="H8" s="3"/>
      <c r="I8" s="3"/>
      <c r="J8" s="3"/>
      <c r="K8" s="3"/>
      <c r="L8" s="3"/>
      <c r="M8" s="3"/>
      <c r="N8" s="3"/>
      <c r="O8" s="3"/>
      <c r="P8" s="3"/>
      <c r="Q8" s="3"/>
      <c r="R8" s="3"/>
      <c r="S8" s="3"/>
      <c r="T8" s="3"/>
      <c r="U8" s="3"/>
      <c r="V8" s="3"/>
      <c r="W8" s="3"/>
      <c r="X8" s="3"/>
      <c r="Y8" s="3"/>
      <c r="Z8" s="3"/>
    </row>
    <row r="9" spans="1:26" ht="23.25" customHeight="1" x14ac:dyDescent="0.2">
      <c r="A9" s="6" t="s">
        <v>11</v>
      </c>
      <c r="B9" s="4" t="s">
        <v>12</v>
      </c>
      <c r="C9" s="3"/>
      <c r="D9" s="3"/>
      <c r="E9" s="3"/>
      <c r="F9" s="3"/>
      <c r="G9" s="3"/>
      <c r="H9" s="3"/>
      <c r="I9" s="3"/>
      <c r="J9" s="3"/>
      <c r="K9" s="3"/>
      <c r="L9" s="3"/>
      <c r="M9" s="3"/>
      <c r="N9" s="3"/>
      <c r="O9" s="3"/>
      <c r="P9" s="3"/>
      <c r="Q9" s="3"/>
      <c r="R9" s="3"/>
      <c r="S9" s="3"/>
      <c r="T9" s="3"/>
      <c r="U9" s="3"/>
      <c r="V9" s="3"/>
      <c r="W9" s="3"/>
      <c r="X9" s="3"/>
      <c r="Y9" s="3"/>
      <c r="Z9" s="3"/>
    </row>
    <row r="10" spans="1:26" ht="24" customHeight="1" x14ac:dyDescent="0.2">
      <c r="A10" s="6" t="s">
        <v>13</v>
      </c>
      <c r="B10" s="4" t="s">
        <v>14</v>
      </c>
      <c r="C10" s="3"/>
      <c r="D10" s="3"/>
      <c r="E10" s="3"/>
      <c r="F10" s="3"/>
      <c r="G10" s="3"/>
      <c r="H10" s="3"/>
      <c r="I10" s="3"/>
      <c r="J10" s="3"/>
      <c r="K10" s="3"/>
      <c r="L10" s="3"/>
      <c r="M10" s="3"/>
      <c r="N10" s="3"/>
      <c r="O10" s="3"/>
      <c r="P10" s="3"/>
      <c r="Q10" s="3"/>
      <c r="R10" s="3"/>
      <c r="S10" s="3"/>
      <c r="T10" s="3"/>
      <c r="U10" s="3"/>
      <c r="V10" s="3"/>
      <c r="W10" s="3"/>
      <c r="X10" s="3"/>
      <c r="Y10" s="3"/>
      <c r="Z10" s="3"/>
    </row>
    <row r="11" spans="1:26" ht="33" customHeight="1" x14ac:dyDescent="0.2">
      <c r="A11" s="4" t="s">
        <v>15</v>
      </c>
      <c r="B11" s="4" t="s">
        <v>16</v>
      </c>
      <c r="C11" s="3"/>
      <c r="D11" s="3"/>
      <c r="E11" s="3"/>
      <c r="F11" s="3"/>
      <c r="G11" s="3"/>
      <c r="H11" s="3"/>
      <c r="I11" s="3"/>
      <c r="J11" s="3"/>
      <c r="K11" s="3"/>
      <c r="L11" s="3"/>
      <c r="M11" s="3"/>
      <c r="N11" s="3"/>
      <c r="O11" s="3"/>
      <c r="P11" s="3"/>
      <c r="Q11" s="3"/>
      <c r="R11" s="3"/>
      <c r="S11" s="3"/>
      <c r="T11" s="3"/>
      <c r="U11" s="3"/>
      <c r="V11" s="3"/>
      <c r="W11" s="3"/>
      <c r="X11" s="3"/>
      <c r="Y11" s="3"/>
      <c r="Z11" s="3"/>
    </row>
    <row r="12" spans="1:26" ht="35.25" customHeight="1" x14ac:dyDescent="0.2">
      <c r="A12" s="6" t="s">
        <v>17</v>
      </c>
      <c r="B12" s="4" t="s">
        <v>18</v>
      </c>
      <c r="C12" s="3"/>
      <c r="D12" s="3"/>
      <c r="E12" s="3"/>
      <c r="F12" s="3"/>
      <c r="G12" s="3"/>
      <c r="H12" s="3"/>
      <c r="I12" s="3"/>
      <c r="J12" s="3"/>
      <c r="K12" s="3"/>
      <c r="L12" s="3"/>
      <c r="M12" s="3"/>
      <c r="N12" s="3"/>
      <c r="O12" s="3"/>
      <c r="P12" s="3"/>
      <c r="Q12" s="3"/>
      <c r="R12" s="3"/>
      <c r="S12" s="3"/>
      <c r="T12" s="3"/>
      <c r="U12" s="3"/>
      <c r="V12" s="3"/>
      <c r="W12" s="3"/>
      <c r="X12" s="3"/>
      <c r="Y12" s="3"/>
      <c r="Z12" s="3"/>
    </row>
    <row r="13" spans="1:26" ht="45.75" customHeight="1" x14ac:dyDescent="0.2">
      <c r="A13" s="6" t="s">
        <v>19</v>
      </c>
      <c r="B13" s="4" t="s">
        <v>20</v>
      </c>
      <c r="C13" s="3"/>
      <c r="D13" s="3"/>
      <c r="E13" s="3"/>
      <c r="F13" s="3"/>
      <c r="G13" s="3"/>
      <c r="H13" s="3"/>
      <c r="I13" s="3"/>
      <c r="J13" s="3"/>
      <c r="K13" s="3"/>
      <c r="L13" s="3"/>
      <c r="M13" s="3"/>
      <c r="N13" s="3"/>
      <c r="O13" s="3"/>
      <c r="P13" s="3"/>
      <c r="Q13" s="3"/>
      <c r="R13" s="3"/>
      <c r="S13" s="3"/>
      <c r="T13" s="3"/>
      <c r="U13" s="3"/>
      <c r="V13" s="3"/>
      <c r="W13" s="3"/>
      <c r="X13" s="3"/>
      <c r="Y13" s="3"/>
      <c r="Z13" s="3"/>
    </row>
    <row r="14" spans="1:26" ht="79.5" customHeight="1" x14ac:dyDescent="0.2">
      <c r="A14" s="6" t="s">
        <v>21</v>
      </c>
      <c r="B14" s="4" t="s">
        <v>22</v>
      </c>
      <c r="C14" s="3"/>
      <c r="D14" s="3"/>
      <c r="E14" s="3"/>
      <c r="F14" s="3"/>
      <c r="G14" s="3"/>
      <c r="H14" s="3"/>
      <c r="I14" s="3"/>
      <c r="J14" s="3"/>
      <c r="K14" s="3"/>
      <c r="L14" s="3"/>
      <c r="M14" s="3"/>
      <c r="N14" s="3"/>
      <c r="O14" s="3"/>
      <c r="P14" s="3"/>
      <c r="Q14" s="3"/>
      <c r="R14" s="3"/>
      <c r="S14" s="3"/>
      <c r="T14" s="3"/>
      <c r="U14" s="3"/>
      <c r="V14" s="3"/>
      <c r="W14" s="3"/>
      <c r="X14" s="3"/>
      <c r="Y14" s="3"/>
      <c r="Z14" s="3"/>
    </row>
    <row r="15" spans="1:26" ht="37.5" customHeight="1" x14ac:dyDescent="0.2">
      <c r="A15" s="6" t="s">
        <v>23</v>
      </c>
      <c r="B15" s="4" t="s">
        <v>24</v>
      </c>
      <c r="C15" s="3"/>
      <c r="D15" s="3"/>
      <c r="E15" s="3"/>
      <c r="F15" s="3"/>
      <c r="G15" s="3"/>
      <c r="H15" s="3"/>
      <c r="I15" s="3"/>
      <c r="J15" s="3"/>
      <c r="K15" s="3"/>
      <c r="L15" s="3"/>
      <c r="M15" s="3"/>
      <c r="N15" s="3"/>
      <c r="O15" s="3"/>
      <c r="P15" s="3"/>
      <c r="Q15" s="3"/>
      <c r="R15" s="3"/>
      <c r="S15" s="3"/>
      <c r="T15" s="3"/>
      <c r="U15" s="3"/>
      <c r="V15" s="3"/>
      <c r="W15" s="3"/>
      <c r="X15" s="3"/>
      <c r="Y15" s="3"/>
      <c r="Z15" s="3"/>
    </row>
    <row r="16" spans="1:26" ht="49.5" customHeight="1" x14ac:dyDescent="0.2">
      <c r="A16" s="7" t="s">
        <v>25</v>
      </c>
      <c r="B16" s="4" t="s">
        <v>26</v>
      </c>
      <c r="C16" s="3"/>
      <c r="D16" s="3"/>
      <c r="E16" s="3"/>
      <c r="F16" s="3"/>
      <c r="G16" s="3"/>
      <c r="H16" s="3"/>
      <c r="I16" s="3"/>
      <c r="J16" s="3"/>
      <c r="K16" s="3"/>
      <c r="L16" s="3"/>
      <c r="M16" s="3"/>
      <c r="N16" s="3"/>
      <c r="O16" s="3"/>
      <c r="P16" s="3"/>
      <c r="Q16" s="3"/>
      <c r="R16" s="3"/>
      <c r="S16" s="3"/>
      <c r="T16" s="3"/>
      <c r="U16" s="3"/>
      <c r="V16" s="3"/>
      <c r="W16" s="3"/>
      <c r="X16" s="3"/>
      <c r="Y16" s="3"/>
      <c r="Z16" s="3"/>
    </row>
    <row r="17" spans="1:26" ht="33" customHeight="1" x14ac:dyDescent="0.2">
      <c r="A17" s="7" t="s">
        <v>27</v>
      </c>
      <c r="B17" s="4" t="s">
        <v>28</v>
      </c>
      <c r="C17" s="3"/>
      <c r="D17" s="3"/>
      <c r="E17" s="3"/>
      <c r="F17" s="3"/>
      <c r="G17" s="3"/>
      <c r="H17" s="3"/>
      <c r="I17" s="3"/>
      <c r="J17" s="3"/>
      <c r="K17" s="3"/>
      <c r="L17" s="3"/>
      <c r="M17" s="3"/>
      <c r="N17" s="3"/>
      <c r="O17" s="3"/>
      <c r="P17" s="3"/>
      <c r="Q17" s="3"/>
      <c r="R17" s="3"/>
      <c r="S17" s="3"/>
      <c r="T17" s="3"/>
      <c r="U17" s="3"/>
      <c r="V17" s="3"/>
      <c r="W17" s="3"/>
      <c r="X17" s="3"/>
      <c r="Y17" s="3"/>
      <c r="Z17" s="3"/>
    </row>
    <row r="18" spans="1:26"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2:B2"/>
    <mergeCell ref="A3:B3"/>
  </mergeCells>
  <hyperlinks>
    <hyperlink ref="A2"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0"/>
  <sheetViews>
    <sheetView showGridLines="0" topLeftCell="A17" workbookViewId="0">
      <selection activeCell="O19" sqref="O19"/>
    </sheetView>
  </sheetViews>
  <sheetFormatPr baseColWidth="10" defaultColWidth="12.6640625" defaultRowHeight="15" customHeight="1" x14ac:dyDescent="0.2"/>
  <cols>
    <col min="1" max="1" width="19.5" customWidth="1"/>
    <col min="2" max="2" width="23.33203125" customWidth="1"/>
    <col min="3" max="4" width="16" customWidth="1"/>
    <col min="5" max="5" width="18.1640625" customWidth="1"/>
    <col min="6" max="8" width="16" customWidth="1"/>
    <col min="9" max="9" width="58.5" customWidth="1"/>
    <col min="10" max="12" width="16" customWidth="1"/>
    <col min="13" max="26" width="8.83203125" customWidth="1"/>
  </cols>
  <sheetData>
    <row r="1" spans="1:12" ht="26" x14ac:dyDescent="0.2">
      <c r="A1" s="8" t="s">
        <v>17</v>
      </c>
      <c r="B1" s="8" t="s">
        <v>29</v>
      </c>
      <c r="C1" s="8" t="s">
        <v>30</v>
      </c>
      <c r="D1" s="8" t="s">
        <v>31</v>
      </c>
      <c r="E1" s="8" t="s">
        <v>19</v>
      </c>
      <c r="F1" s="8" t="s">
        <v>21</v>
      </c>
      <c r="G1" s="8" t="s">
        <v>23</v>
      </c>
      <c r="H1" s="8" t="s">
        <v>32</v>
      </c>
      <c r="I1" s="8" t="s">
        <v>33</v>
      </c>
      <c r="J1" s="8" t="s">
        <v>34</v>
      </c>
      <c r="K1" s="8" t="s">
        <v>35</v>
      </c>
      <c r="L1" s="8" t="s">
        <v>36</v>
      </c>
    </row>
    <row r="2" spans="1:12" ht="78" x14ac:dyDescent="0.2">
      <c r="A2" s="9" t="s">
        <v>37</v>
      </c>
      <c r="B2" s="10" t="s">
        <v>38</v>
      </c>
      <c r="C2" s="9" t="s">
        <v>39</v>
      </c>
      <c r="D2" s="9" t="s">
        <v>37</v>
      </c>
      <c r="E2" s="9" t="s">
        <v>40</v>
      </c>
      <c r="F2" s="9" t="s">
        <v>41</v>
      </c>
      <c r="G2" s="9" t="s">
        <v>42</v>
      </c>
      <c r="H2" s="9" t="s">
        <v>7</v>
      </c>
      <c r="I2" s="9" t="s">
        <v>43</v>
      </c>
      <c r="J2" s="9" t="s">
        <v>44</v>
      </c>
      <c r="K2" s="9" t="s">
        <v>45</v>
      </c>
      <c r="L2" s="11" t="str">
        <f>HYPERLINK("https://cdmshelp.veeva.com/lr/rn/general-releases/25r3/whats-new/#V1T00000007A019", "Link")</f>
        <v>Link</v>
      </c>
    </row>
    <row r="3" spans="1:12" ht="104" x14ac:dyDescent="0.2">
      <c r="A3" s="9" t="s">
        <v>46</v>
      </c>
      <c r="B3" s="10" t="s">
        <v>47</v>
      </c>
      <c r="C3" s="9" t="s">
        <v>48</v>
      </c>
      <c r="D3" s="9" t="s">
        <v>49</v>
      </c>
      <c r="E3" s="9" t="s">
        <v>50</v>
      </c>
      <c r="F3" s="9" t="s">
        <v>41</v>
      </c>
      <c r="G3" s="9" t="s">
        <v>49</v>
      </c>
      <c r="H3" s="9" t="s">
        <v>13</v>
      </c>
      <c r="I3" s="9" t="s">
        <v>51</v>
      </c>
      <c r="J3" s="9" t="s">
        <v>52</v>
      </c>
      <c r="K3" s="9" t="s">
        <v>53</v>
      </c>
      <c r="L3" s="11" t="str">
        <f>HYPERLINK("https://cdmshelp.veeva.com/lr/rn/general-releases/25r3/whats-new/#V1T000000074020", "Link")</f>
        <v>Link</v>
      </c>
    </row>
    <row r="4" spans="1:12" ht="65" x14ac:dyDescent="0.2">
      <c r="A4" s="9" t="s">
        <v>46</v>
      </c>
      <c r="B4" s="10" t="s">
        <v>54</v>
      </c>
      <c r="C4" s="9" t="s">
        <v>48</v>
      </c>
      <c r="D4" s="9" t="s">
        <v>37</v>
      </c>
      <c r="E4" s="9" t="s">
        <v>50</v>
      </c>
      <c r="F4" s="9" t="s">
        <v>41</v>
      </c>
      <c r="G4" s="9" t="s">
        <v>55</v>
      </c>
      <c r="H4" s="9" t="s">
        <v>9</v>
      </c>
      <c r="I4" s="9" t="s">
        <v>56</v>
      </c>
      <c r="J4" s="9" t="s">
        <v>52</v>
      </c>
      <c r="K4" s="9" t="s">
        <v>57</v>
      </c>
      <c r="L4" s="11" t="str">
        <f>HYPERLINK("https://cdmshelp.veeva.com/lr/rn/general-releases/25r3/whats-new/#V1T00000007D001", "Link")</f>
        <v>Link</v>
      </c>
    </row>
    <row r="5" spans="1:12" ht="91" x14ac:dyDescent="0.2">
      <c r="A5" s="9" t="s">
        <v>46</v>
      </c>
      <c r="B5" s="10" t="s">
        <v>58</v>
      </c>
      <c r="C5" s="9" t="s">
        <v>59</v>
      </c>
      <c r="D5" s="9" t="s">
        <v>49</v>
      </c>
      <c r="E5" s="9" t="s">
        <v>60</v>
      </c>
      <c r="F5" s="9" t="s">
        <v>41</v>
      </c>
      <c r="G5" s="9" t="s">
        <v>49</v>
      </c>
      <c r="H5" s="9" t="s">
        <v>11</v>
      </c>
      <c r="I5" s="9" t="s">
        <v>61</v>
      </c>
      <c r="J5" s="9" t="s">
        <v>62</v>
      </c>
      <c r="K5" s="9" t="s">
        <v>63</v>
      </c>
      <c r="L5" s="11" t="str">
        <f>HYPERLINK("https://cdmshelp.veeva.com/lr/rn/general-releases/25r3/whats-new/#V1T000000074001", "Link")</f>
        <v>Link</v>
      </c>
    </row>
    <row r="6" spans="1:12" ht="78" x14ac:dyDescent="0.2">
      <c r="A6" s="9" t="s">
        <v>46</v>
      </c>
      <c r="B6" s="10" t="s">
        <v>64</v>
      </c>
      <c r="C6" s="9" t="s">
        <v>65</v>
      </c>
      <c r="D6" s="9" t="s">
        <v>49</v>
      </c>
      <c r="E6" s="9" t="s">
        <v>66</v>
      </c>
      <c r="F6" s="9" t="s">
        <v>41</v>
      </c>
      <c r="G6" s="9" t="s">
        <v>67</v>
      </c>
      <c r="H6" s="9" t="s">
        <v>11</v>
      </c>
      <c r="I6" s="9" t="s">
        <v>68</v>
      </c>
      <c r="J6" s="9" t="s">
        <v>69</v>
      </c>
      <c r="K6" s="9" t="s">
        <v>70</v>
      </c>
      <c r="L6" s="11" t="str">
        <f>HYPERLINK("https://cdmshelp.veeva.com/lr/rn/general-releases/25r3/whats-new/#V1T000000077001", "Link")</f>
        <v>Link</v>
      </c>
    </row>
    <row r="7" spans="1:12" ht="104" x14ac:dyDescent="0.2">
      <c r="A7" s="9" t="s">
        <v>46</v>
      </c>
      <c r="B7" s="10" t="s">
        <v>71</v>
      </c>
      <c r="C7" s="9" t="s">
        <v>72</v>
      </c>
      <c r="D7" s="9" t="s">
        <v>49</v>
      </c>
      <c r="E7" s="9" t="s">
        <v>49</v>
      </c>
      <c r="F7" s="9" t="s">
        <v>41</v>
      </c>
      <c r="G7" s="9" t="s">
        <v>49</v>
      </c>
      <c r="H7" s="9" t="s">
        <v>9</v>
      </c>
      <c r="I7" s="9" t="s">
        <v>73</v>
      </c>
      <c r="J7" s="9" t="s">
        <v>74</v>
      </c>
      <c r="K7" s="9" t="s">
        <v>75</v>
      </c>
      <c r="L7" s="11" t="str">
        <f>HYPERLINK("https://cdmshelp.veeva.com/lr/rn/general-releases/25r3/whats-new/#V1T000000072002", "Link")</f>
        <v>Link</v>
      </c>
    </row>
    <row r="8" spans="1:12" ht="65" x14ac:dyDescent="0.2">
      <c r="A8" s="9" t="s">
        <v>46</v>
      </c>
      <c r="B8" s="10" t="s">
        <v>76</v>
      </c>
      <c r="C8" s="9" t="s">
        <v>72</v>
      </c>
      <c r="D8" s="9" t="s">
        <v>49</v>
      </c>
      <c r="E8" s="9" t="s">
        <v>77</v>
      </c>
      <c r="F8" s="9" t="s">
        <v>78</v>
      </c>
      <c r="G8" s="9" t="s">
        <v>49</v>
      </c>
      <c r="H8" s="9" t="s">
        <v>7</v>
      </c>
      <c r="I8" s="9" t="s">
        <v>79</v>
      </c>
      <c r="J8" s="9" t="s">
        <v>80</v>
      </c>
      <c r="K8" s="9" t="s">
        <v>81</v>
      </c>
      <c r="L8" s="11" t="str">
        <f>HYPERLINK("https://cdmshelp.veeva.com/lr/rn/general-releases/25r3/whats-new/#V1T000000079015", "Link")</f>
        <v>Link</v>
      </c>
    </row>
    <row r="9" spans="1:12" ht="182" x14ac:dyDescent="0.2">
      <c r="A9" s="9" t="s">
        <v>46</v>
      </c>
      <c r="B9" s="10" t="s">
        <v>82</v>
      </c>
      <c r="C9" s="9" t="s">
        <v>72</v>
      </c>
      <c r="D9" s="9" t="s">
        <v>49</v>
      </c>
      <c r="E9" s="9" t="s">
        <v>77</v>
      </c>
      <c r="F9" s="9" t="s">
        <v>41</v>
      </c>
      <c r="G9" s="9" t="s">
        <v>49</v>
      </c>
      <c r="H9" s="9" t="s">
        <v>7</v>
      </c>
      <c r="I9" s="9" t="s">
        <v>83</v>
      </c>
      <c r="J9" s="9" t="s">
        <v>84</v>
      </c>
      <c r="K9" s="9" t="s">
        <v>85</v>
      </c>
      <c r="L9" s="11" t="str">
        <f>HYPERLINK("https://cdmshelp.veeva.com/lr/rn/general-releases/25r3/whats-new/#V1T00000007A017", "Link")</f>
        <v>Link</v>
      </c>
    </row>
    <row r="10" spans="1:12" ht="91" x14ac:dyDescent="0.2">
      <c r="A10" s="9" t="s">
        <v>46</v>
      </c>
      <c r="B10" s="10" t="s">
        <v>86</v>
      </c>
      <c r="C10" s="9" t="s">
        <v>87</v>
      </c>
      <c r="D10" s="9" t="s">
        <v>49</v>
      </c>
      <c r="E10" s="9" t="s">
        <v>88</v>
      </c>
      <c r="F10" s="9" t="s">
        <v>41</v>
      </c>
      <c r="G10" s="9" t="s">
        <v>49</v>
      </c>
      <c r="H10" s="9" t="s">
        <v>9</v>
      </c>
      <c r="I10" s="9" t="s">
        <v>89</v>
      </c>
      <c r="J10" s="9" t="s">
        <v>90</v>
      </c>
      <c r="K10" s="9" t="s">
        <v>91</v>
      </c>
      <c r="L10" s="11" t="str">
        <f>HYPERLINK("https://cdmshelp.veeva.com/lr/rn/general-releases/25r3/whats-new/#V1T000000071001", "Link")</f>
        <v>Link</v>
      </c>
    </row>
    <row r="11" spans="1:12" ht="65" x14ac:dyDescent="0.2">
      <c r="A11" s="9" t="s">
        <v>46</v>
      </c>
      <c r="B11" s="10" t="s">
        <v>92</v>
      </c>
      <c r="C11" s="9" t="s">
        <v>93</v>
      </c>
      <c r="D11" s="9" t="s">
        <v>49</v>
      </c>
      <c r="E11" s="9" t="s">
        <v>94</v>
      </c>
      <c r="F11" s="9" t="s">
        <v>41</v>
      </c>
      <c r="G11" s="9" t="s">
        <v>49</v>
      </c>
      <c r="H11" s="9" t="s">
        <v>11</v>
      </c>
      <c r="I11" s="9" t="s">
        <v>95</v>
      </c>
      <c r="J11" s="9" t="s">
        <v>96</v>
      </c>
      <c r="K11" s="9" t="s">
        <v>97</v>
      </c>
      <c r="L11" s="11" t="str">
        <f>HYPERLINK("https://cdmshelp.veeva.com/lr/rn/general-releases/25r3/whats-new/#V1T000000071002", "Link")</f>
        <v>Link</v>
      </c>
    </row>
    <row r="12" spans="1:12" ht="39" x14ac:dyDescent="0.2">
      <c r="A12" s="9" t="s">
        <v>46</v>
      </c>
      <c r="B12" s="10" t="s">
        <v>98</v>
      </c>
      <c r="C12" s="9" t="s">
        <v>93</v>
      </c>
      <c r="D12" s="9" t="s">
        <v>49</v>
      </c>
      <c r="E12" s="9" t="s">
        <v>88</v>
      </c>
      <c r="F12" s="9" t="s">
        <v>99</v>
      </c>
      <c r="G12" s="9" t="s">
        <v>49</v>
      </c>
      <c r="H12" s="9" t="s">
        <v>9</v>
      </c>
      <c r="I12" s="9" t="s">
        <v>100</v>
      </c>
      <c r="J12" s="9" t="s">
        <v>90</v>
      </c>
      <c r="K12" s="9" t="s">
        <v>101</v>
      </c>
      <c r="L12" s="11" t="str">
        <f>HYPERLINK("https://cdmshelp.veeva.com/lr/rn/general-releases/25r3/whats-new/#V1T000000072004", "Link")</f>
        <v>Link</v>
      </c>
    </row>
    <row r="13" spans="1:12" ht="91" x14ac:dyDescent="0.2">
      <c r="A13" s="9" t="s">
        <v>46</v>
      </c>
      <c r="B13" s="10" t="s">
        <v>102</v>
      </c>
      <c r="C13" s="9" t="s">
        <v>93</v>
      </c>
      <c r="D13" s="9" t="s">
        <v>49</v>
      </c>
      <c r="E13" s="9" t="s">
        <v>88</v>
      </c>
      <c r="F13" s="9" t="s">
        <v>41</v>
      </c>
      <c r="G13" s="9" t="s">
        <v>49</v>
      </c>
      <c r="H13" s="9" t="s">
        <v>9</v>
      </c>
      <c r="I13" s="9" t="s">
        <v>103</v>
      </c>
      <c r="J13" s="9" t="s">
        <v>90</v>
      </c>
      <c r="K13" s="9" t="s">
        <v>104</v>
      </c>
      <c r="L13" s="11" t="str">
        <f>HYPERLINK("https://cdmshelp.veeva.com/lr/rn/general-releases/25r3/whats-new/#V1T000000073003", "Link")</f>
        <v>Link</v>
      </c>
    </row>
    <row r="14" spans="1:12" ht="52" x14ac:dyDescent="0.2">
      <c r="A14" s="9" t="s">
        <v>46</v>
      </c>
      <c r="B14" s="10" t="s">
        <v>105</v>
      </c>
      <c r="C14" s="9" t="s">
        <v>93</v>
      </c>
      <c r="D14" s="9" t="s">
        <v>49</v>
      </c>
      <c r="E14" s="9" t="s">
        <v>88</v>
      </c>
      <c r="F14" s="9" t="s">
        <v>41</v>
      </c>
      <c r="G14" s="9" t="s">
        <v>49</v>
      </c>
      <c r="H14" s="9" t="s">
        <v>11</v>
      </c>
      <c r="I14" s="9" t="s">
        <v>106</v>
      </c>
      <c r="J14" s="9" t="s">
        <v>90</v>
      </c>
      <c r="K14" s="9" t="s">
        <v>107</v>
      </c>
      <c r="L14" s="11" t="str">
        <f>HYPERLINK("https://cdmshelp.veeva.com/lr/rn/general-releases/25r3/whats-new/#V1T000000074004", "Link")</f>
        <v>Link</v>
      </c>
    </row>
    <row r="15" spans="1:12" ht="52" x14ac:dyDescent="0.2">
      <c r="A15" s="9" t="s">
        <v>37</v>
      </c>
      <c r="B15" s="10" t="s">
        <v>108</v>
      </c>
      <c r="C15" s="9" t="s">
        <v>93</v>
      </c>
      <c r="D15" s="9" t="s">
        <v>49</v>
      </c>
      <c r="E15" s="9" t="s">
        <v>109</v>
      </c>
      <c r="F15" s="9" t="s">
        <v>41</v>
      </c>
      <c r="G15" s="9" t="s">
        <v>49</v>
      </c>
      <c r="H15" s="9" t="s">
        <v>11</v>
      </c>
      <c r="I15" s="9" t="s">
        <v>110</v>
      </c>
      <c r="J15" s="9" t="s">
        <v>111</v>
      </c>
      <c r="K15" s="9" t="s">
        <v>112</v>
      </c>
      <c r="L15" s="11" t="str">
        <f>HYPERLINK("https://cdmshelp.veeva.com/lr/rn/general-releases/25r3/whats-new/#V1T00000007A002", "Link")</f>
        <v>Link</v>
      </c>
    </row>
    <row r="16" spans="1:12" ht="208" x14ac:dyDescent="0.2">
      <c r="A16" s="9" t="s">
        <v>46</v>
      </c>
      <c r="B16" s="10" t="s">
        <v>113</v>
      </c>
      <c r="C16" s="9" t="s">
        <v>114</v>
      </c>
      <c r="D16" s="9" t="s">
        <v>49</v>
      </c>
      <c r="E16" s="9" t="s">
        <v>115</v>
      </c>
      <c r="F16" s="9" t="s">
        <v>41</v>
      </c>
      <c r="G16" s="9" t="s">
        <v>116</v>
      </c>
      <c r="H16" s="9" t="s">
        <v>11</v>
      </c>
      <c r="I16" s="9" t="s">
        <v>391</v>
      </c>
      <c r="J16" s="9" t="s">
        <v>117</v>
      </c>
      <c r="K16" s="9" t="s">
        <v>118</v>
      </c>
      <c r="L16" s="11" t="str">
        <f>HYPERLINK("https://cdmshelp.veeva.com/lr/rn/general-releases/25r3/whats-new/#V1T000000073005", "Link")</f>
        <v>Link</v>
      </c>
    </row>
    <row r="17" spans="1:12" ht="104" x14ac:dyDescent="0.2">
      <c r="A17" s="9" t="s">
        <v>46</v>
      </c>
      <c r="B17" s="10" t="s">
        <v>119</v>
      </c>
      <c r="C17" s="9" t="s">
        <v>114</v>
      </c>
      <c r="D17" s="9" t="s">
        <v>49</v>
      </c>
      <c r="E17" s="9" t="s">
        <v>120</v>
      </c>
      <c r="F17" s="9" t="s">
        <v>41</v>
      </c>
      <c r="G17" s="9" t="s">
        <v>49</v>
      </c>
      <c r="H17" s="9" t="s">
        <v>11</v>
      </c>
      <c r="I17" s="9" t="s">
        <v>121</v>
      </c>
      <c r="J17" s="9" t="s">
        <v>122</v>
      </c>
      <c r="K17" s="9" t="s">
        <v>123</v>
      </c>
      <c r="L17" s="11" t="str">
        <f>HYPERLINK("https://cdmshelp.veeva.com/lr/rn/general-releases/25r3/whats-new/#V1T000000073006", "Link")</f>
        <v>Link</v>
      </c>
    </row>
    <row r="18" spans="1:12" ht="296" x14ac:dyDescent="0.2">
      <c r="A18" s="9" t="s">
        <v>46</v>
      </c>
      <c r="B18" s="10" t="s">
        <v>124</v>
      </c>
      <c r="C18" s="9" t="s">
        <v>114</v>
      </c>
      <c r="D18" s="9" t="s">
        <v>49</v>
      </c>
      <c r="E18" s="9" t="s">
        <v>60</v>
      </c>
      <c r="F18" s="9" t="s">
        <v>41</v>
      </c>
      <c r="G18" s="9" t="s">
        <v>125</v>
      </c>
      <c r="H18" s="9" t="s">
        <v>13</v>
      </c>
      <c r="I18" s="9" t="s">
        <v>126</v>
      </c>
      <c r="J18" s="9" t="s">
        <v>62</v>
      </c>
      <c r="K18" s="9" t="s">
        <v>127</v>
      </c>
      <c r="L18" s="11" t="str">
        <f>HYPERLINK("https://cdmshelp.veeva.com/lr/rn/general-releases/25r3/whats-new/#V1T000000073008", "Link")</f>
        <v>Link</v>
      </c>
    </row>
    <row r="19" spans="1:12" ht="208" x14ac:dyDescent="0.2">
      <c r="A19" s="9" t="s">
        <v>46</v>
      </c>
      <c r="B19" s="10" t="s">
        <v>128</v>
      </c>
      <c r="C19" s="9" t="s">
        <v>114</v>
      </c>
      <c r="D19" s="9" t="s">
        <v>49</v>
      </c>
      <c r="E19" s="9" t="s">
        <v>115</v>
      </c>
      <c r="F19" s="9" t="s">
        <v>41</v>
      </c>
      <c r="G19" s="9" t="s">
        <v>129</v>
      </c>
      <c r="H19" s="9" t="s">
        <v>9</v>
      </c>
      <c r="I19" s="9" t="s">
        <v>392</v>
      </c>
      <c r="J19" s="9" t="s">
        <v>117</v>
      </c>
      <c r="K19" s="9" t="s">
        <v>130</v>
      </c>
      <c r="L19" s="11" t="str">
        <f>HYPERLINK("https://cdmshelp.veeva.com/lr/rn/general-releases/25r3/whats-new/#V1T000000073009", "Link")</f>
        <v>Link</v>
      </c>
    </row>
    <row r="20" spans="1:12" ht="130" x14ac:dyDescent="0.2">
      <c r="A20" s="9" t="s">
        <v>46</v>
      </c>
      <c r="B20" s="10" t="s">
        <v>131</v>
      </c>
      <c r="C20" s="9" t="s">
        <v>114</v>
      </c>
      <c r="D20" s="9" t="s">
        <v>49</v>
      </c>
      <c r="E20" s="9" t="s">
        <v>115</v>
      </c>
      <c r="F20" s="9" t="s">
        <v>41</v>
      </c>
      <c r="G20" s="9" t="s">
        <v>132</v>
      </c>
      <c r="H20" s="9" t="s">
        <v>11</v>
      </c>
      <c r="I20" s="9" t="s">
        <v>385</v>
      </c>
      <c r="J20" s="9" t="s">
        <v>117</v>
      </c>
      <c r="K20" s="9" t="s">
        <v>133</v>
      </c>
      <c r="L20" s="11" t="str">
        <f>HYPERLINK("https://cdmshelp.veeva.com/lr/rn/general-releases/25r3/whats-new/#V1T000000073010", "Link")</f>
        <v>Link</v>
      </c>
    </row>
    <row r="21" spans="1:12" ht="78" x14ac:dyDescent="0.2">
      <c r="A21" s="9" t="s">
        <v>46</v>
      </c>
      <c r="B21" s="10" t="s">
        <v>134</v>
      </c>
      <c r="C21" s="9" t="s">
        <v>114</v>
      </c>
      <c r="D21" s="9" t="s">
        <v>49</v>
      </c>
      <c r="E21" s="9" t="s">
        <v>115</v>
      </c>
      <c r="F21" s="9" t="s">
        <v>41</v>
      </c>
      <c r="G21" s="9" t="s">
        <v>135</v>
      </c>
      <c r="H21" s="9" t="s">
        <v>9</v>
      </c>
      <c r="I21" s="9" t="s">
        <v>136</v>
      </c>
      <c r="J21" s="9" t="s">
        <v>117</v>
      </c>
      <c r="K21" s="9" t="s">
        <v>137</v>
      </c>
      <c r="L21" s="11" t="str">
        <f>HYPERLINK("https://cdmshelp.veeva.com/lr/rn/general-releases/25r3/whats-new/#V1T000000073011", "Link")</f>
        <v>Link</v>
      </c>
    </row>
    <row r="22" spans="1:12" ht="65" x14ac:dyDescent="0.2">
      <c r="A22" s="9" t="s">
        <v>46</v>
      </c>
      <c r="B22" s="10" t="s">
        <v>138</v>
      </c>
      <c r="C22" s="9" t="s">
        <v>114</v>
      </c>
      <c r="D22" s="9" t="s">
        <v>49</v>
      </c>
      <c r="E22" s="9" t="s">
        <v>115</v>
      </c>
      <c r="F22" s="9" t="s">
        <v>99</v>
      </c>
      <c r="G22" s="9" t="s">
        <v>139</v>
      </c>
      <c r="H22" s="9" t="s">
        <v>11</v>
      </c>
      <c r="I22" s="9" t="s">
        <v>386</v>
      </c>
      <c r="J22" s="9" t="s">
        <v>117</v>
      </c>
      <c r="K22" s="9" t="s">
        <v>140</v>
      </c>
      <c r="L22" s="11" t="str">
        <f>HYPERLINK("https://cdmshelp.veeva.com/lr/rn/general-releases/25r3/whats-new/#V1T000000073012", "Link")</f>
        <v>Link</v>
      </c>
    </row>
    <row r="23" spans="1:12" ht="65" x14ac:dyDescent="0.2">
      <c r="A23" s="9" t="s">
        <v>37</v>
      </c>
      <c r="B23" s="10" t="s">
        <v>141</v>
      </c>
      <c r="C23" s="9" t="s">
        <v>114</v>
      </c>
      <c r="D23" s="9" t="s">
        <v>49</v>
      </c>
      <c r="E23" s="9" t="s">
        <v>142</v>
      </c>
      <c r="F23" s="9" t="s">
        <v>41</v>
      </c>
      <c r="G23" s="9" t="s">
        <v>143</v>
      </c>
      <c r="H23" s="9" t="s">
        <v>11</v>
      </c>
      <c r="I23" s="9" t="s">
        <v>144</v>
      </c>
      <c r="J23" s="9" t="s">
        <v>145</v>
      </c>
      <c r="K23" s="9" t="s">
        <v>146</v>
      </c>
      <c r="L23" s="11" t="str">
        <f>HYPERLINK("https://cdmshelp.veeva.com/lr/rn/general-releases/25r3/whats-new/#V1T000000073013", "Link")</f>
        <v>Link</v>
      </c>
    </row>
    <row r="24" spans="1:12" ht="65" x14ac:dyDescent="0.2">
      <c r="A24" s="9" t="s">
        <v>46</v>
      </c>
      <c r="B24" s="10" t="s">
        <v>147</v>
      </c>
      <c r="C24" s="9" t="s">
        <v>114</v>
      </c>
      <c r="D24" s="9" t="s">
        <v>49</v>
      </c>
      <c r="E24" s="9" t="s">
        <v>148</v>
      </c>
      <c r="F24" s="9" t="s">
        <v>41</v>
      </c>
      <c r="G24" s="9" t="s">
        <v>49</v>
      </c>
      <c r="H24" s="9" t="s">
        <v>9</v>
      </c>
      <c r="I24" s="9" t="s">
        <v>149</v>
      </c>
      <c r="J24" s="9" t="s">
        <v>150</v>
      </c>
      <c r="K24" s="9" t="s">
        <v>151</v>
      </c>
      <c r="L24" s="11" t="str">
        <f>HYPERLINK("https://cdmshelp.veeva.com/lr/rn/general-releases/25r3/whats-new/#V1T000000073014", "Link")</f>
        <v>Link</v>
      </c>
    </row>
    <row r="25" spans="1:12" ht="156" x14ac:dyDescent="0.2">
      <c r="A25" s="9" t="s">
        <v>37</v>
      </c>
      <c r="B25" s="10" t="s">
        <v>152</v>
      </c>
      <c r="C25" s="9" t="s">
        <v>114</v>
      </c>
      <c r="D25" s="9" t="s">
        <v>49</v>
      </c>
      <c r="E25" s="9" t="s">
        <v>148</v>
      </c>
      <c r="F25" s="9" t="s">
        <v>236</v>
      </c>
      <c r="G25" s="9" t="s">
        <v>49</v>
      </c>
      <c r="H25" s="9" t="s">
        <v>7</v>
      </c>
      <c r="I25" s="9" t="s">
        <v>153</v>
      </c>
      <c r="J25" s="9" t="s">
        <v>150</v>
      </c>
      <c r="K25" s="9" t="s">
        <v>154</v>
      </c>
      <c r="L25" s="11" t="str">
        <f>HYPERLINK("https://cdmshelp.veeva.com/lr/rn/general-releases/25r3/whats-new/#V1T000000073015", "Link")</f>
        <v>Link</v>
      </c>
    </row>
    <row r="26" spans="1:12" ht="52" x14ac:dyDescent="0.2">
      <c r="A26" s="9" t="s">
        <v>46</v>
      </c>
      <c r="B26" s="10" t="s">
        <v>155</v>
      </c>
      <c r="C26" s="9" t="s">
        <v>114</v>
      </c>
      <c r="D26" s="9" t="s">
        <v>49</v>
      </c>
      <c r="E26" s="9" t="s">
        <v>120</v>
      </c>
      <c r="F26" s="9" t="s">
        <v>41</v>
      </c>
      <c r="G26" s="9" t="s">
        <v>156</v>
      </c>
      <c r="H26" s="9" t="s">
        <v>11</v>
      </c>
      <c r="I26" s="9" t="s">
        <v>157</v>
      </c>
      <c r="J26" s="9" t="s">
        <v>122</v>
      </c>
      <c r="K26" s="9" t="s">
        <v>158</v>
      </c>
      <c r="L26" s="11" t="str">
        <f>HYPERLINK("https://cdmshelp.veeva.com/lr/rn/general-releases/25r3/whats-new/#V1T000000073020", "Link")</f>
        <v>Link</v>
      </c>
    </row>
    <row r="27" spans="1:12" ht="143" x14ac:dyDescent="0.2">
      <c r="A27" s="9" t="s">
        <v>37</v>
      </c>
      <c r="B27" s="10" t="s">
        <v>159</v>
      </c>
      <c r="C27" s="9" t="s">
        <v>114</v>
      </c>
      <c r="D27" s="9" t="s">
        <v>49</v>
      </c>
      <c r="E27" s="9" t="s">
        <v>160</v>
      </c>
      <c r="F27" s="9" t="s">
        <v>41</v>
      </c>
      <c r="G27" s="9" t="s">
        <v>49</v>
      </c>
      <c r="H27" s="9" t="s">
        <v>11</v>
      </c>
      <c r="I27" s="9" t="s">
        <v>161</v>
      </c>
      <c r="J27" s="9" t="s">
        <v>162</v>
      </c>
      <c r="K27" s="9" t="s">
        <v>163</v>
      </c>
      <c r="L27" s="11" t="str">
        <f>HYPERLINK("https://cdmshelp.veeva.com/lr/rn/general-releases/25r3/whats-new/#V1T000000073021", "Link")</f>
        <v>Link</v>
      </c>
    </row>
    <row r="28" spans="1:12" ht="143" x14ac:dyDescent="0.2">
      <c r="A28" s="9" t="s">
        <v>46</v>
      </c>
      <c r="B28" s="10" t="s">
        <v>164</v>
      </c>
      <c r="C28" s="9" t="s">
        <v>114</v>
      </c>
      <c r="D28" s="9" t="s">
        <v>49</v>
      </c>
      <c r="E28" s="9" t="s">
        <v>165</v>
      </c>
      <c r="F28" s="9" t="s">
        <v>41</v>
      </c>
      <c r="G28" s="9" t="s">
        <v>49</v>
      </c>
      <c r="H28" s="9" t="s">
        <v>13</v>
      </c>
      <c r="I28" s="9" t="s">
        <v>166</v>
      </c>
      <c r="J28" s="9" t="s">
        <v>167</v>
      </c>
      <c r="K28" s="9" t="s">
        <v>168</v>
      </c>
      <c r="L28" s="11" t="str">
        <f>HYPERLINK("https://cdmshelp.veeva.com/lr/rn/general-releases/25r3/whats-new/#V1T000000074005", "Link")</f>
        <v>Link</v>
      </c>
    </row>
    <row r="29" spans="1:12" ht="91" x14ac:dyDescent="0.2">
      <c r="A29" s="9" t="s">
        <v>46</v>
      </c>
      <c r="B29" s="10" t="s">
        <v>169</v>
      </c>
      <c r="C29" s="9" t="s">
        <v>114</v>
      </c>
      <c r="D29" s="9" t="s">
        <v>49</v>
      </c>
      <c r="E29" s="9" t="s">
        <v>142</v>
      </c>
      <c r="F29" s="9" t="s">
        <v>41</v>
      </c>
      <c r="G29" s="9" t="s">
        <v>49</v>
      </c>
      <c r="H29" s="9" t="s">
        <v>11</v>
      </c>
      <c r="I29" s="9" t="s">
        <v>170</v>
      </c>
      <c r="J29" s="9" t="s">
        <v>145</v>
      </c>
      <c r="K29" s="9" t="s">
        <v>171</v>
      </c>
      <c r="L29" s="11" t="str">
        <f>HYPERLINK("https://cdmshelp.veeva.com/lr/rn/general-releases/25r3/whats-new/#V1T000000074007", "Link")</f>
        <v>Link</v>
      </c>
    </row>
    <row r="30" spans="1:12" ht="78" x14ac:dyDescent="0.2">
      <c r="A30" s="9" t="s">
        <v>46</v>
      </c>
      <c r="B30" s="10" t="s">
        <v>172</v>
      </c>
      <c r="C30" s="9" t="s">
        <v>114</v>
      </c>
      <c r="D30" s="9" t="s">
        <v>37</v>
      </c>
      <c r="E30" s="9" t="s">
        <v>120</v>
      </c>
      <c r="F30" s="9" t="s">
        <v>41</v>
      </c>
      <c r="G30" s="9" t="s">
        <v>49</v>
      </c>
      <c r="H30" s="9" t="s">
        <v>9</v>
      </c>
      <c r="I30" s="9" t="s">
        <v>173</v>
      </c>
      <c r="J30" s="9" t="s">
        <v>174</v>
      </c>
      <c r="K30" s="9" t="s">
        <v>175</v>
      </c>
      <c r="L30" s="11" t="str">
        <f>HYPERLINK("https://cdmshelp.veeva.com/lr/rn/general-releases/25r3/whats-new/#V1T000000074009", "Link")</f>
        <v>Link</v>
      </c>
    </row>
    <row r="31" spans="1:12" ht="156" x14ac:dyDescent="0.2">
      <c r="A31" s="9" t="s">
        <v>46</v>
      </c>
      <c r="B31" s="10" t="s">
        <v>176</v>
      </c>
      <c r="C31" s="9" t="s">
        <v>114</v>
      </c>
      <c r="D31" s="9" t="s">
        <v>49</v>
      </c>
      <c r="E31" s="9" t="s">
        <v>115</v>
      </c>
      <c r="F31" s="9" t="s">
        <v>41</v>
      </c>
      <c r="G31" s="9" t="s">
        <v>177</v>
      </c>
      <c r="H31" s="9" t="s">
        <v>9</v>
      </c>
      <c r="I31" s="9" t="s">
        <v>178</v>
      </c>
      <c r="J31" s="9" t="s">
        <v>117</v>
      </c>
      <c r="K31" s="9" t="s">
        <v>179</v>
      </c>
      <c r="L31" s="11" t="str">
        <f>HYPERLINK("https://cdmshelp.veeva.com/lr/rn/general-releases/25r3/whats-new/#V1T000000074011", "Link")</f>
        <v>Link</v>
      </c>
    </row>
    <row r="32" spans="1:12" ht="104" x14ac:dyDescent="0.2">
      <c r="A32" s="9" t="s">
        <v>46</v>
      </c>
      <c r="B32" s="10" t="s">
        <v>180</v>
      </c>
      <c r="C32" s="9" t="s">
        <v>114</v>
      </c>
      <c r="D32" s="9" t="s">
        <v>49</v>
      </c>
      <c r="E32" s="9" t="s">
        <v>120</v>
      </c>
      <c r="F32" s="9" t="s">
        <v>41</v>
      </c>
      <c r="G32" s="9" t="s">
        <v>49</v>
      </c>
      <c r="H32" s="9" t="s">
        <v>7</v>
      </c>
      <c r="I32" s="9" t="s">
        <v>181</v>
      </c>
      <c r="J32" s="9" t="s">
        <v>182</v>
      </c>
      <c r="K32" s="9" t="s">
        <v>183</v>
      </c>
      <c r="L32" s="11" t="str">
        <f>HYPERLINK("https://cdmshelp.veeva.com/lr/rn/general-releases/25r3/whats-new/#V1T000000074012", "Link")</f>
        <v>Link</v>
      </c>
    </row>
    <row r="33" spans="1:12" ht="78" x14ac:dyDescent="0.2">
      <c r="A33" s="9" t="s">
        <v>46</v>
      </c>
      <c r="B33" s="10" t="s">
        <v>184</v>
      </c>
      <c r="C33" s="9" t="s">
        <v>114</v>
      </c>
      <c r="D33" s="9" t="s">
        <v>49</v>
      </c>
      <c r="E33" s="9" t="s">
        <v>115</v>
      </c>
      <c r="F33" s="9" t="s">
        <v>41</v>
      </c>
      <c r="G33" s="9" t="s">
        <v>49</v>
      </c>
      <c r="H33" s="9" t="s">
        <v>9</v>
      </c>
      <c r="I33" s="9" t="s">
        <v>185</v>
      </c>
      <c r="J33" s="9" t="s">
        <v>117</v>
      </c>
      <c r="K33" s="9" t="s">
        <v>186</v>
      </c>
      <c r="L33" s="11" t="str">
        <f>HYPERLINK("https://cdmshelp.veeva.com/lr/rn/general-releases/25r3/whats-new/#V1T000000074013", "Link")</f>
        <v>Link</v>
      </c>
    </row>
    <row r="34" spans="1:12" ht="130" x14ac:dyDescent="0.2">
      <c r="A34" s="9" t="s">
        <v>46</v>
      </c>
      <c r="B34" s="10" t="s">
        <v>187</v>
      </c>
      <c r="C34" s="9" t="s">
        <v>114</v>
      </c>
      <c r="D34" s="9" t="s">
        <v>49</v>
      </c>
      <c r="E34" s="9" t="s">
        <v>188</v>
      </c>
      <c r="F34" s="9" t="s">
        <v>41</v>
      </c>
      <c r="G34" s="9" t="s">
        <v>189</v>
      </c>
      <c r="H34" s="9" t="s">
        <v>13</v>
      </c>
      <c r="I34" s="9" t="s">
        <v>190</v>
      </c>
      <c r="J34" s="9" t="s">
        <v>188</v>
      </c>
      <c r="K34" s="9" t="s">
        <v>191</v>
      </c>
      <c r="L34" s="11" t="str">
        <f>HYPERLINK("https://cdmshelp.veeva.com/lr/rn/general-releases/25r3/whats-new/#V1T000000074014", "Link")</f>
        <v>Link</v>
      </c>
    </row>
    <row r="35" spans="1:12" ht="65" x14ac:dyDescent="0.2">
      <c r="A35" s="9" t="s">
        <v>46</v>
      </c>
      <c r="B35" s="10" t="s">
        <v>192</v>
      </c>
      <c r="C35" s="9" t="s">
        <v>114</v>
      </c>
      <c r="D35" s="9" t="s">
        <v>49</v>
      </c>
      <c r="E35" s="9" t="s">
        <v>142</v>
      </c>
      <c r="F35" s="9" t="s">
        <v>193</v>
      </c>
      <c r="G35" s="9" t="s">
        <v>194</v>
      </c>
      <c r="H35" s="9" t="s">
        <v>9</v>
      </c>
      <c r="I35" s="9" t="s">
        <v>195</v>
      </c>
      <c r="J35" s="9" t="s">
        <v>145</v>
      </c>
      <c r="K35" s="9" t="s">
        <v>196</v>
      </c>
      <c r="L35" s="11" t="str">
        <f>HYPERLINK("https://cdmshelp.veeva.com/lr/rn/general-releases/25r3/whats-new/#V1T000000074015", "Link")</f>
        <v>Link</v>
      </c>
    </row>
    <row r="36" spans="1:12" ht="78" x14ac:dyDescent="0.2">
      <c r="A36" s="9" t="s">
        <v>46</v>
      </c>
      <c r="B36" s="10" t="s">
        <v>197</v>
      </c>
      <c r="C36" s="9" t="s">
        <v>114</v>
      </c>
      <c r="D36" s="9" t="s">
        <v>49</v>
      </c>
      <c r="E36" s="9" t="s">
        <v>198</v>
      </c>
      <c r="F36" s="9" t="s">
        <v>41</v>
      </c>
      <c r="G36" s="9" t="s">
        <v>49</v>
      </c>
      <c r="H36" s="9" t="s">
        <v>11</v>
      </c>
      <c r="I36" s="9" t="s">
        <v>199</v>
      </c>
      <c r="J36" s="9" t="s">
        <v>200</v>
      </c>
      <c r="K36" s="9" t="s">
        <v>201</v>
      </c>
      <c r="L36" s="11" t="str">
        <f>HYPERLINK("https://cdmshelp.veeva.com/lr/rn/general-releases/25r3/whats-new/#V1T000000079002", "Link")</f>
        <v>Link</v>
      </c>
    </row>
    <row r="37" spans="1:12" ht="320" x14ac:dyDescent="0.2">
      <c r="A37" s="9" t="s">
        <v>46</v>
      </c>
      <c r="B37" s="10" t="s">
        <v>202</v>
      </c>
      <c r="C37" s="9" t="s">
        <v>114</v>
      </c>
      <c r="D37" s="9" t="s">
        <v>49</v>
      </c>
      <c r="E37" s="9" t="s">
        <v>203</v>
      </c>
      <c r="F37" s="9" t="s">
        <v>41</v>
      </c>
      <c r="G37" s="9" t="s">
        <v>49</v>
      </c>
      <c r="H37" s="9" t="s">
        <v>9</v>
      </c>
      <c r="I37" s="9" t="s">
        <v>387</v>
      </c>
      <c r="J37" s="9" t="s">
        <v>188</v>
      </c>
      <c r="K37" s="9" t="s">
        <v>204</v>
      </c>
      <c r="L37" s="11" t="str">
        <f>HYPERLINK("https://cdmshelp.veeva.com/lr/rn/general-releases/25r3/whats-new/#V1T000000079003", "Link")</f>
        <v>Link</v>
      </c>
    </row>
    <row r="38" spans="1:12" ht="117" x14ac:dyDescent="0.2">
      <c r="A38" s="9" t="s">
        <v>46</v>
      </c>
      <c r="B38" s="10" t="s">
        <v>205</v>
      </c>
      <c r="C38" s="9" t="s">
        <v>114</v>
      </c>
      <c r="D38" s="9" t="s">
        <v>49</v>
      </c>
      <c r="E38" s="9" t="s">
        <v>206</v>
      </c>
      <c r="F38" s="9" t="s">
        <v>193</v>
      </c>
      <c r="G38" s="9" t="s">
        <v>207</v>
      </c>
      <c r="H38" s="9" t="s">
        <v>9</v>
      </c>
      <c r="I38" s="9" t="s">
        <v>208</v>
      </c>
      <c r="J38" s="9" t="s">
        <v>188</v>
      </c>
      <c r="K38" s="9" t="s">
        <v>209</v>
      </c>
      <c r="L38" s="11" t="str">
        <f>HYPERLINK("https://cdmshelp.veeva.com/lr/rn/general-releases/25r3/whats-new/#V1T000000079007", "Link")</f>
        <v>Link</v>
      </c>
    </row>
    <row r="39" spans="1:12" ht="130" x14ac:dyDescent="0.2">
      <c r="A39" s="9" t="s">
        <v>46</v>
      </c>
      <c r="B39" s="10" t="s">
        <v>210</v>
      </c>
      <c r="C39" s="9" t="s">
        <v>114</v>
      </c>
      <c r="D39" s="9" t="s">
        <v>49</v>
      </c>
      <c r="E39" s="9" t="s">
        <v>211</v>
      </c>
      <c r="F39" s="9" t="s">
        <v>41</v>
      </c>
      <c r="G39" s="9" t="s">
        <v>49</v>
      </c>
      <c r="H39" s="9" t="s">
        <v>9</v>
      </c>
      <c r="I39" s="9" t="s">
        <v>212</v>
      </c>
      <c r="J39" s="9" t="s">
        <v>213</v>
      </c>
      <c r="K39" s="9" t="s">
        <v>214</v>
      </c>
      <c r="L39" s="11" t="str">
        <f>HYPERLINK("https://cdmshelp.veeva.com/lr/rn/general-releases/25r3/whats-new/#V1T000000079009", "Link")</f>
        <v>Link</v>
      </c>
    </row>
    <row r="40" spans="1:12" ht="39" x14ac:dyDescent="0.2">
      <c r="A40" s="9" t="s">
        <v>46</v>
      </c>
      <c r="B40" s="10" t="s">
        <v>215</v>
      </c>
      <c r="C40" s="9" t="s">
        <v>114</v>
      </c>
      <c r="D40" s="9" t="s">
        <v>49</v>
      </c>
      <c r="E40" s="9" t="s">
        <v>216</v>
      </c>
      <c r="F40" s="9" t="s">
        <v>41</v>
      </c>
      <c r="G40" s="9" t="s">
        <v>49</v>
      </c>
      <c r="H40" s="9" t="s">
        <v>11</v>
      </c>
      <c r="I40" s="9" t="s">
        <v>217</v>
      </c>
      <c r="J40" s="9" t="s">
        <v>218</v>
      </c>
      <c r="K40" s="9" t="s">
        <v>219</v>
      </c>
      <c r="L40" s="11" t="str">
        <f>HYPERLINK("https://cdmshelp.veeva.com/lr/rn/general-releases/25r3/whats-new/#V1T000000079012", "Link")</f>
        <v>Link</v>
      </c>
    </row>
    <row r="41" spans="1:12" ht="234" x14ac:dyDescent="0.2">
      <c r="A41" s="9" t="s">
        <v>46</v>
      </c>
      <c r="B41" s="10" t="s">
        <v>220</v>
      </c>
      <c r="C41" s="9" t="s">
        <v>114</v>
      </c>
      <c r="D41" s="9" t="s">
        <v>49</v>
      </c>
      <c r="E41" s="9" t="s">
        <v>115</v>
      </c>
      <c r="F41" s="9" t="s">
        <v>41</v>
      </c>
      <c r="G41" s="9" t="s">
        <v>49</v>
      </c>
      <c r="H41" s="9" t="s">
        <v>9</v>
      </c>
      <c r="I41" s="9" t="s">
        <v>221</v>
      </c>
      <c r="J41" s="9" t="s">
        <v>117</v>
      </c>
      <c r="K41" s="9" t="s">
        <v>222</v>
      </c>
      <c r="L41" s="11" t="str">
        <f>HYPERLINK("https://cdmshelp.veeva.com/lr/rn/general-releases/25r3/whats-new/#V1T000000079013", "Link")</f>
        <v>Link</v>
      </c>
    </row>
    <row r="42" spans="1:12" ht="182" x14ac:dyDescent="0.2">
      <c r="A42" s="9" t="s">
        <v>46</v>
      </c>
      <c r="B42" s="10" t="s">
        <v>223</v>
      </c>
      <c r="C42" s="9" t="s">
        <v>114</v>
      </c>
      <c r="D42" s="9" t="s">
        <v>49</v>
      </c>
      <c r="E42" s="9" t="s">
        <v>224</v>
      </c>
      <c r="F42" s="9" t="s">
        <v>41</v>
      </c>
      <c r="G42" s="9" t="s">
        <v>49</v>
      </c>
      <c r="H42" s="9" t="s">
        <v>7</v>
      </c>
      <c r="I42" s="9" t="s">
        <v>225</v>
      </c>
      <c r="J42" s="9" t="s">
        <v>226</v>
      </c>
      <c r="K42" s="9" t="s">
        <v>227</v>
      </c>
      <c r="L42" s="11" t="str">
        <f>HYPERLINK("https://cdmshelp.veeva.com/lr/rn/general-releases/25r3/whats-new/#V1T000000079016", "Link")</f>
        <v>Link</v>
      </c>
    </row>
    <row r="43" spans="1:12" ht="104" x14ac:dyDescent="0.2">
      <c r="A43" s="9" t="s">
        <v>37</v>
      </c>
      <c r="B43" s="10" t="s">
        <v>228</v>
      </c>
      <c r="C43" s="9" t="s">
        <v>114</v>
      </c>
      <c r="D43" s="9" t="s">
        <v>49</v>
      </c>
      <c r="E43" s="9" t="s">
        <v>115</v>
      </c>
      <c r="F43" s="9" t="s">
        <v>41</v>
      </c>
      <c r="G43" s="9" t="s">
        <v>229</v>
      </c>
      <c r="H43" s="9" t="s">
        <v>9</v>
      </c>
      <c r="I43" s="9" t="s">
        <v>230</v>
      </c>
      <c r="J43" s="9" t="s">
        <v>117</v>
      </c>
      <c r="K43" s="9" t="s">
        <v>231</v>
      </c>
      <c r="L43" s="11" t="str">
        <f>HYPERLINK("https://cdmshelp.veeva.com/lr/rn/general-releases/25r3/whats-new/#V1T000000079018", "Link")</f>
        <v>Link</v>
      </c>
    </row>
    <row r="44" spans="1:12" ht="104" x14ac:dyDescent="0.2">
      <c r="A44" s="9" t="s">
        <v>46</v>
      </c>
      <c r="B44" s="10" t="s">
        <v>232</v>
      </c>
      <c r="C44" s="9" t="s">
        <v>114</v>
      </c>
      <c r="D44" s="9" t="s">
        <v>49</v>
      </c>
      <c r="E44" s="9" t="s">
        <v>142</v>
      </c>
      <c r="F44" s="9" t="s">
        <v>41</v>
      </c>
      <c r="G44" s="9" t="s">
        <v>49</v>
      </c>
      <c r="H44" s="9" t="s">
        <v>9</v>
      </c>
      <c r="I44" s="9" t="s">
        <v>233</v>
      </c>
      <c r="J44" s="9" t="s">
        <v>213</v>
      </c>
      <c r="K44" s="9" t="s">
        <v>234</v>
      </c>
      <c r="L44" s="11" t="str">
        <f>HYPERLINK("https://cdmshelp.veeva.com/lr/rn/general-releases/25r3/whats-new/#V1T00000007A003", "Link")</f>
        <v>Link</v>
      </c>
    </row>
    <row r="45" spans="1:12" ht="91" x14ac:dyDescent="0.2">
      <c r="A45" s="9" t="s">
        <v>46</v>
      </c>
      <c r="B45" s="10" t="s">
        <v>235</v>
      </c>
      <c r="C45" s="9" t="s">
        <v>114</v>
      </c>
      <c r="D45" s="9" t="s">
        <v>49</v>
      </c>
      <c r="E45" s="9" t="s">
        <v>49</v>
      </c>
      <c r="F45" s="9" t="s">
        <v>236</v>
      </c>
      <c r="G45" s="9" t="s">
        <v>49</v>
      </c>
      <c r="H45" s="9" t="s">
        <v>7</v>
      </c>
      <c r="I45" s="9" t="s">
        <v>237</v>
      </c>
      <c r="J45" s="9" t="s">
        <v>238</v>
      </c>
      <c r="K45" s="9" t="s">
        <v>239</v>
      </c>
      <c r="L45" s="11" t="str">
        <f>HYPERLINK("https://cdmshelp.veeva.com/lr/rn/general-releases/25r3/whats-new/#V1T00000007A005", "Link")</f>
        <v>Link</v>
      </c>
    </row>
    <row r="46" spans="1:12" ht="143" x14ac:dyDescent="0.2">
      <c r="A46" s="9" t="s">
        <v>46</v>
      </c>
      <c r="B46" s="10" t="s">
        <v>240</v>
      </c>
      <c r="C46" s="9" t="s">
        <v>114</v>
      </c>
      <c r="D46" s="9" t="s">
        <v>49</v>
      </c>
      <c r="E46" s="9" t="s">
        <v>241</v>
      </c>
      <c r="F46" s="9" t="s">
        <v>41</v>
      </c>
      <c r="G46" s="9" t="s">
        <v>49</v>
      </c>
      <c r="H46" s="9" t="s">
        <v>9</v>
      </c>
      <c r="I46" s="9" t="s">
        <v>242</v>
      </c>
      <c r="J46" s="9" t="s">
        <v>243</v>
      </c>
      <c r="K46" s="9" t="s">
        <v>244</v>
      </c>
      <c r="L46" s="11" t="str">
        <f>HYPERLINK("https://cdmshelp.veeva.com/lr/rn/general-releases/25r3/whats-new/#V1T00000007A008", "Link")</f>
        <v>Link</v>
      </c>
    </row>
    <row r="47" spans="1:12" ht="104" x14ac:dyDescent="0.2">
      <c r="A47" s="9" t="s">
        <v>46</v>
      </c>
      <c r="B47" s="10" t="s">
        <v>245</v>
      </c>
      <c r="C47" s="9" t="s">
        <v>114</v>
      </c>
      <c r="D47" s="9" t="s">
        <v>49</v>
      </c>
      <c r="E47" s="9" t="s">
        <v>246</v>
      </c>
      <c r="F47" s="9" t="s">
        <v>41</v>
      </c>
      <c r="G47" s="9" t="s">
        <v>49</v>
      </c>
      <c r="H47" s="9" t="s">
        <v>13</v>
      </c>
      <c r="I47" s="9" t="s">
        <v>247</v>
      </c>
      <c r="J47" s="9" t="s">
        <v>248</v>
      </c>
      <c r="K47" s="9" t="s">
        <v>249</v>
      </c>
      <c r="L47" s="11" t="str">
        <f>HYPERLINK("https://cdmshelp.veeva.com/lr/rn/general-releases/25r3/whats-new/#V1T00000007A009", "Link")</f>
        <v>Link</v>
      </c>
    </row>
    <row r="48" spans="1:12" ht="156" x14ac:dyDescent="0.2">
      <c r="A48" s="9" t="s">
        <v>46</v>
      </c>
      <c r="B48" s="10" t="s">
        <v>250</v>
      </c>
      <c r="C48" s="9" t="s">
        <v>114</v>
      </c>
      <c r="D48" s="9" t="s">
        <v>49</v>
      </c>
      <c r="E48" s="9" t="s">
        <v>251</v>
      </c>
      <c r="F48" s="9" t="s">
        <v>41</v>
      </c>
      <c r="G48" s="9" t="s">
        <v>49</v>
      </c>
      <c r="H48" s="9" t="s">
        <v>9</v>
      </c>
      <c r="I48" s="9" t="s">
        <v>252</v>
      </c>
      <c r="J48" s="9" t="s">
        <v>74</v>
      </c>
      <c r="K48" s="9" t="s">
        <v>253</v>
      </c>
      <c r="L48" s="11" t="str">
        <f>HYPERLINK("https://cdmshelp.veeva.com/lr/rn/general-releases/25r3/whats-new/#V1T00000007A010", "Link")</f>
        <v>Link</v>
      </c>
    </row>
    <row r="49" spans="1:12" ht="39" x14ac:dyDescent="0.2">
      <c r="A49" s="9" t="s">
        <v>46</v>
      </c>
      <c r="B49" s="10" t="s">
        <v>254</v>
      </c>
      <c r="C49" s="9" t="s">
        <v>114</v>
      </c>
      <c r="D49" s="9" t="s">
        <v>49</v>
      </c>
      <c r="E49" s="9" t="s">
        <v>188</v>
      </c>
      <c r="F49" s="9" t="s">
        <v>41</v>
      </c>
      <c r="G49" s="9" t="s">
        <v>49</v>
      </c>
      <c r="H49" s="9" t="s">
        <v>13</v>
      </c>
      <c r="I49" s="9" t="s">
        <v>255</v>
      </c>
      <c r="J49" s="9" t="s">
        <v>188</v>
      </c>
      <c r="K49" s="9" t="s">
        <v>256</v>
      </c>
      <c r="L49" s="11" t="str">
        <f>HYPERLINK("https://cdmshelp.veeva.com/lr/rn/general-releases/25r3/whats-new/#V1T00000007A011", "Link")</f>
        <v>Link</v>
      </c>
    </row>
    <row r="50" spans="1:12" ht="130" x14ac:dyDescent="0.2">
      <c r="A50" s="9" t="s">
        <v>46</v>
      </c>
      <c r="B50" s="10" t="s">
        <v>257</v>
      </c>
      <c r="C50" s="9" t="s">
        <v>114</v>
      </c>
      <c r="D50" s="9" t="s">
        <v>49</v>
      </c>
      <c r="E50" s="9" t="s">
        <v>258</v>
      </c>
      <c r="F50" s="9" t="s">
        <v>41</v>
      </c>
      <c r="G50" s="9" t="s">
        <v>49</v>
      </c>
      <c r="H50" s="9" t="s">
        <v>7</v>
      </c>
      <c r="I50" s="9" t="s">
        <v>259</v>
      </c>
      <c r="J50" s="9" t="s">
        <v>260</v>
      </c>
      <c r="K50" s="9" t="s">
        <v>261</v>
      </c>
      <c r="L50" s="11" t="str">
        <f>HYPERLINK("https://cdmshelp.veeva.com/lr/rn/general-releases/25r3/whats-new/#V1T00000007A020", "Link")</f>
        <v>Link</v>
      </c>
    </row>
    <row r="51" spans="1:12" ht="39" x14ac:dyDescent="0.2">
      <c r="A51" s="9" t="s">
        <v>46</v>
      </c>
      <c r="B51" s="10" t="s">
        <v>262</v>
      </c>
      <c r="C51" s="9" t="s">
        <v>114</v>
      </c>
      <c r="D51" s="9" t="s">
        <v>49</v>
      </c>
      <c r="E51" s="9" t="s">
        <v>115</v>
      </c>
      <c r="F51" s="9" t="s">
        <v>41</v>
      </c>
      <c r="G51" s="9" t="s">
        <v>49</v>
      </c>
      <c r="H51" s="9" t="s">
        <v>9</v>
      </c>
      <c r="I51" s="9" t="s">
        <v>263</v>
      </c>
      <c r="J51" s="9" t="s">
        <v>117</v>
      </c>
      <c r="K51" s="9" t="s">
        <v>264</v>
      </c>
      <c r="L51" s="11" t="str">
        <f>HYPERLINK("https://cdmshelp.veeva.com/lr/rn/general-releases/25r3/whats-new/#V1T00000007B001", "Link")</f>
        <v>Link</v>
      </c>
    </row>
    <row r="52" spans="1:12" ht="52" x14ac:dyDescent="0.2">
      <c r="A52" s="9" t="s">
        <v>37</v>
      </c>
      <c r="B52" s="10" t="s">
        <v>265</v>
      </c>
      <c r="C52" s="9" t="s">
        <v>266</v>
      </c>
      <c r="D52" s="9" t="s">
        <v>49</v>
      </c>
      <c r="E52" s="9" t="s">
        <v>258</v>
      </c>
      <c r="F52" s="9" t="s">
        <v>41</v>
      </c>
      <c r="G52" s="9" t="s">
        <v>49</v>
      </c>
      <c r="H52" s="9" t="s">
        <v>13</v>
      </c>
      <c r="I52" s="9" t="s">
        <v>267</v>
      </c>
      <c r="J52" s="9" t="s">
        <v>268</v>
      </c>
      <c r="K52" s="9" t="s">
        <v>269</v>
      </c>
      <c r="L52" s="11" t="str">
        <f>HYPERLINK("https://cdmshelp.veeva.com/lr/rn/general-releases/25r3/whats-new/#V1T000000071003", "Link")</f>
        <v>Link</v>
      </c>
    </row>
    <row r="53" spans="1:12" ht="156" x14ac:dyDescent="0.2">
      <c r="A53" s="9" t="s">
        <v>46</v>
      </c>
      <c r="B53" s="10" t="s">
        <v>270</v>
      </c>
      <c r="C53" s="9" t="s">
        <v>266</v>
      </c>
      <c r="D53" s="9" t="s">
        <v>49</v>
      </c>
      <c r="E53" s="9" t="s">
        <v>251</v>
      </c>
      <c r="F53" s="9" t="s">
        <v>41</v>
      </c>
      <c r="G53" s="9" t="s">
        <v>49</v>
      </c>
      <c r="H53" s="9" t="s">
        <v>9</v>
      </c>
      <c r="I53" s="9" t="s">
        <v>271</v>
      </c>
      <c r="J53" s="9" t="s">
        <v>74</v>
      </c>
      <c r="K53" s="9" t="s">
        <v>272</v>
      </c>
      <c r="L53" s="11" t="str">
        <f>HYPERLINK("https://cdmshelp.veeva.com/lr/rn/general-releases/25r3/whats-new/#V1T00000007A014", "Link")</f>
        <v>Link</v>
      </c>
    </row>
    <row r="54" spans="1:12" ht="195" x14ac:dyDescent="0.2">
      <c r="A54" s="9" t="s">
        <v>46</v>
      </c>
      <c r="B54" s="10" t="s">
        <v>273</v>
      </c>
      <c r="C54" s="9" t="s">
        <v>274</v>
      </c>
      <c r="D54" s="9" t="s">
        <v>37</v>
      </c>
      <c r="E54" s="9" t="s">
        <v>275</v>
      </c>
      <c r="F54" s="9" t="s">
        <v>41</v>
      </c>
      <c r="G54" s="9" t="s">
        <v>276</v>
      </c>
      <c r="H54" s="9" t="s">
        <v>9</v>
      </c>
      <c r="I54" s="9" t="s">
        <v>277</v>
      </c>
      <c r="J54" s="9" t="s">
        <v>278</v>
      </c>
      <c r="K54" s="9" t="s">
        <v>279</v>
      </c>
      <c r="L54" s="11" t="str">
        <f>HYPERLINK("https://cdmshelp.veeva.com/lr/rn/general-releases/25r3/whats-new/#V1T00000007A012", "Link")</f>
        <v>Link</v>
      </c>
    </row>
    <row r="55" spans="1:12" ht="208" x14ac:dyDescent="0.2">
      <c r="A55" s="9" t="s">
        <v>46</v>
      </c>
      <c r="B55" s="10" t="s">
        <v>280</v>
      </c>
      <c r="C55" s="9" t="s">
        <v>274</v>
      </c>
      <c r="D55" s="9" t="s">
        <v>49</v>
      </c>
      <c r="E55" s="9" t="s">
        <v>281</v>
      </c>
      <c r="F55" s="9" t="s">
        <v>41</v>
      </c>
      <c r="G55" s="9" t="s">
        <v>49</v>
      </c>
      <c r="H55" s="9" t="s">
        <v>9</v>
      </c>
      <c r="I55" s="9" t="s">
        <v>282</v>
      </c>
      <c r="J55" s="9" t="s">
        <v>283</v>
      </c>
      <c r="K55" s="9" t="s">
        <v>284</v>
      </c>
      <c r="L55" s="11" t="str">
        <f>HYPERLINK("https://cdmshelp.veeva.com/lr/rn/general-releases/25r3/whats-new/#V1T00000007A018", "Link")</f>
        <v>Link</v>
      </c>
    </row>
    <row r="56" spans="1:12" ht="143" x14ac:dyDescent="0.2">
      <c r="A56" s="9" t="s">
        <v>46</v>
      </c>
      <c r="B56" s="10" t="s">
        <v>285</v>
      </c>
      <c r="C56" s="9" t="s">
        <v>286</v>
      </c>
      <c r="D56" s="9" t="s">
        <v>49</v>
      </c>
      <c r="E56" s="9" t="s">
        <v>120</v>
      </c>
      <c r="F56" s="9" t="s">
        <v>287</v>
      </c>
      <c r="G56" s="9" t="s">
        <v>49</v>
      </c>
      <c r="H56" s="9" t="s">
        <v>9</v>
      </c>
      <c r="I56" s="9" t="s">
        <v>288</v>
      </c>
      <c r="J56" s="9" t="s">
        <v>122</v>
      </c>
      <c r="K56" s="9" t="s">
        <v>289</v>
      </c>
      <c r="L56" s="11" t="str">
        <f>HYPERLINK("https://cdmshelp.veeva.com/lr/rn/general-releases/25r3/whats-new/#V1T000000079008", "Link")</f>
        <v>Link</v>
      </c>
    </row>
    <row r="57" spans="1:12" ht="247" x14ac:dyDescent="0.2">
      <c r="A57" s="9" t="s">
        <v>37</v>
      </c>
      <c r="B57" s="10" t="s">
        <v>290</v>
      </c>
      <c r="C57" s="9" t="s">
        <v>286</v>
      </c>
      <c r="D57" s="9" t="s">
        <v>49</v>
      </c>
      <c r="E57" s="9" t="s">
        <v>49</v>
      </c>
      <c r="F57" s="9" t="s">
        <v>287</v>
      </c>
      <c r="G57" s="9" t="s">
        <v>49</v>
      </c>
      <c r="H57" s="9" t="s">
        <v>7</v>
      </c>
      <c r="I57" s="9" t="s">
        <v>291</v>
      </c>
      <c r="J57" s="9" t="s">
        <v>122</v>
      </c>
      <c r="K57" s="9" t="s">
        <v>292</v>
      </c>
      <c r="L57" s="11" t="str">
        <f>HYPERLINK("https://cdmshelp.veeva.com/lr/rn/general-releases/25r3/whats-new/#V1T00000007A004", "Link")</f>
        <v>Link</v>
      </c>
    </row>
    <row r="58" spans="1:12" ht="39" x14ac:dyDescent="0.2">
      <c r="A58" s="9" t="s">
        <v>46</v>
      </c>
      <c r="B58" s="10" t="s">
        <v>293</v>
      </c>
      <c r="C58" s="9" t="s">
        <v>294</v>
      </c>
      <c r="D58" s="9" t="s">
        <v>49</v>
      </c>
      <c r="E58" s="9" t="s">
        <v>120</v>
      </c>
      <c r="F58" s="9" t="s">
        <v>41</v>
      </c>
      <c r="G58" s="9" t="s">
        <v>295</v>
      </c>
      <c r="H58" s="9" t="s">
        <v>9</v>
      </c>
      <c r="I58" s="9" t="s">
        <v>296</v>
      </c>
      <c r="J58" s="9" t="s">
        <v>13</v>
      </c>
      <c r="K58" s="9" t="s">
        <v>297</v>
      </c>
      <c r="L58" s="11" t="str">
        <f>HYPERLINK("https://cdmshelp.veeva.com/lr/rn/general-releases/25r3/whats-new/#V1T000000071004", "Link")</f>
        <v>Link</v>
      </c>
    </row>
    <row r="59" spans="1:12" ht="182" x14ac:dyDescent="0.2">
      <c r="A59" s="9" t="s">
        <v>46</v>
      </c>
      <c r="B59" s="10" t="s">
        <v>298</v>
      </c>
      <c r="C59" s="9" t="s">
        <v>294</v>
      </c>
      <c r="D59" s="9" t="s">
        <v>49</v>
      </c>
      <c r="E59" s="9" t="s">
        <v>120</v>
      </c>
      <c r="F59" s="9" t="s">
        <v>41</v>
      </c>
      <c r="G59" s="9" t="s">
        <v>49</v>
      </c>
      <c r="H59" s="9" t="s">
        <v>9</v>
      </c>
      <c r="I59" s="9" t="s">
        <v>299</v>
      </c>
      <c r="J59" s="9" t="s">
        <v>300</v>
      </c>
      <c r="K59" s="9" t="s">
        <v>301</v>
      </c>
      <c r="L59" s="11" t="str">
        <f>HYPERLINK("https://cdmshelp.veeva.com/lr/rn/general-releases/25r3/whats-new/#V1T000000071007", "Link")</f>
        <v>Link</v>
      </c>
    </row>
    <row r="60" spans="1:12" ht="182" x14ac:dyDescent="0.2">
      <c r="A60" s="9" t="s">
        <v>46</v>
      </c>
      <c r="B60" s="10" t="s">
        <v>302</v>
      </c>
      <c r="C60" s="9" t="s">
        <v>294</v>
      </c>
      <c r="D60" s="9" t="s">
        <v>49</v>
      </c>
      <c r="E60" s="9" t="s">
        <v>303</v>
      </c>
      <c r="F60" s="9" t="s">
        <v>287</v>
      </c>
      <c r="G60" s="9" t="s">
        <v>304</v>
      </c>
      <c r="H60" s="9" t="s">
        <v>7</v>
      </c>
      <c r="I60" s="9" t="s">
        <v>305</v>
      </c>
      <c r="J60" s="9" t="s">
        <v>306</v>
      </c>
      <c r="K60" s="9" t="s">
        <v>307</v>
      </c>
      <c r="L60" s="11" t="str">
        <f>HYPERLINK("https://cdmshelp.veeva.com/lr/rn/general-releases/25r3/whats-new/#V1T000000074002", "Link")</f>
        <v>Link</v>
      </c>
    </row>
    <row r="61" spans="1:12" ht="247" x14ac:dyDescent="0.2">
      <c r="A61" s="9" t="s">
        <v>46</v>
      </c>
      <c r="B61" s="10" t="s">
        <v>308</v>
      </c>
      <c r="C61" s="9" t="s">
        <v>294</v>
      </c>
      <c r="D61" s="9" t="s">
        <v>49</v>
      </c>
      <c r="E61" s="9" t="s">
        <v>275</v>
      </c>
      <c r="F61" s="9" t="s">
        <v>41</v>
      </c>
      <c r="G61" s="9" t="s">
        <v>309</v>
      </c>
      <c r="H61" s="9" t="s">
        <v>9</v>
      </c>
      <c r="I61" s="9" t="s">
        <v>310</v>
      </c>
      <c r="J61" s="9" t="s">
        <v>278</v>
      </c>
      <c r="K61" s="9" t="s">
        <v>311</v>
      </c>
      <c r="L61" s="11" t="str">
        <f>HYPERLINK("https://cdmshelp.veeva.com/lr/rn/general-releases/25r3/whats-new/#V1T00000007A016", "Link")</f>
        <v>Link</v>
      </c>
    </row>
    <row r="62" spans="1:12" ht="130" x14ac:dyDescent="0.2">
      <c r="A62" s="9" t="s">
        <v>46</v>
      </c>
      <c r="B62" s="10" t="s">
        <v>312</v>
      </c>
      <c r="C62" s="9" t="s">
        <v>313</v>
      </c>
      <c r="D62" s="9" t="s">
        <v>49</v>
      </c>
      <c r="E62" s="9" t="s">
        <v>88</v>
      </c>
      <c r="F62" s="9" t="s">
        <v>41</v>
      </c>
      <c r="G62" s="9" t="s">
        <v>49</v>
      </c>
      <c r="H62" s="9" t="s">
        <v>9</v>
      </c>
      <c r="I62" s="9" t="s">
        <v>314</v>
      </c>
      <c r="J62" s="9" t="s">
        <v>90</v>
      </c>
      <c r="K62" s="9" t="s">
        <v>315</v>
      </c>
      <c r="L62" s="11" t="str">
        <f>HYPERLINK("https://cdmshelp.veeva.com/lr/rn/general-releases/25r3/whats-new/#V1T000000071009", "Link")</f>
        <v>Link</v>
      </c>
    </row>
    <row r="63" spans="1:12" ht="65" x14ac:dyDescent="0.2">
      <c r="A63" s="9" t="s">
        <v>46</v>
      </c>
      <c r="B63" s="10" t="s">
        <v>316</v>
      </c>
      <c r="C63" s="9" t="s">
        <v>313</v>
      </c>
      <c r="D63" s="9" t="s">
        <v>49</v>
      </c>
      <c r="E63" s="9" t="s">
        <v>88</v>
      </c>
      <c r="F63" s="9" t="s">
        <v>99</v>
      </c>
      <c r="G63" s="9" t="s">
        <v>49</v>
      </c>
      <c r="H63" s="9" t="s">
        <v>11</v>
      </c>
      <c r="I63" s="9" t="s">
        <v>317</v>
      </c>
      <c r="J63" s="9" t="s">
        <v>90</v>
      </c>
      <c r="K63" s="9" t="s">
        <v>318</v>
      </c>
      <c r="L63" s="11" t="str">
        <f>HYPERLINK("https://cdmshelp.veeva.com/lr/rn/general-releases/25r3/whats-new/#V1T000000075001", "Link")</f>
        <v>Link</v>
      </c>
    </row>
    <row r="64" spans="1:12" ht="39" x14ac:dyDescent="0.2">
      <c r="A64" s="9" t="s">
        <v>46</v>
      </c>
      <c r="B64" s="10" t="s">
        <v>319</v>
      </c>
      <c r="C64" s="9" t="s">
        <v>313</v>
      </c>
      <c r="D64" s="9" t="s">
        <v>49</v>
      </c>
      <c r="E64" s="9" t="s">
        <v>88</v>
      </c>
      <c r="F64" s="9" t="s">
        <v>99</v>
      </c>
      <c r="G64" s="9" t="s">
        <v>49</v>
      </c>
      <c r="H64" s="9" t="s">
        <v>11</v>
      </c>
      <c r="I64" s="9" t="s">
        <v>320</v>
      </c>
      <c r="J64" s="9" t="s">
        <v>90</v>
      </c>
      <c r="K64" s="9" t="s">
        <v>321</v>
      </c>
      <c r="L64" s="11" t="str">
        <f>HYPERLINK("https://cdmshelp.veeva.com/lr/rn/general-releases/25r3/whats-new/#V1T000000076003", "Link")</f>
        <v>Link</v>
      </c>
    </row>
    <row r="65" spans="1:12" ht="65" x14ac:dyDescent="0.2">
      <c r="A65" s="9" t="s">
        <v>46</v>
      </c>
      <c r="B65" s="10" t="s">
        <v>322</v>
      </c>
      <c r="C65" s="9" t="s">
        <v>313</v>
      </c>
      <c r="D65" s="9" t="s">
        <v>49</v>
      </c>
      <c r="E65" s="9" t="s">
        <v>88</v>
      </c>
      <c r="F65" s="9" t="s">
        <v>323</v>
      </c>
      <c r="G65" s="9" t="s">
        <v>49</v>
      </c>
      <c r="H65" s="9" t="s">
        <v>11</v>
      </c>
      <c r="I65" s="9" t="s">
        <v>324</v>
      </c>
      <c r="J65" s="9" t="s">
        <v>90</v>
      </c>
      <c r="K65" s="9" t="s">
        <v>325</v>
      </c>
      <c r="L65" s="11" t="str">
        <f>HYPERLINK("https://cdmshelp.veeva.com/lr/rn/general-releases/25r3/whats-new/#V1T000000076004", "Link")</f>
        <v>Link</v>
      </c>
    </row>
    <row r="66" spans="1:12" ht="39" x14ac:dyDescent="0.2">
      <c r="A66" s="9" t="s">
        <v>46</v>
      </c>
      <c r="B66" s="10" t="s">
        <v>326</v>
      </c>
      <c r="C66" s="9" t="s">
        <v>313</v>
      </c>
      <c r="D66" s="9" t="s">
        <v>49</v>
      </c>
      <c r="E66" s="9" t="s">
        <v>109</v>
      </c>
      <c r="F66" s="9" t="s">
        <v>323</v>
      </c>
      <c r="G66" s="9" t="s">
        <v>49</v>
      </c>
      <c r="H66" s="9" t="s">
        <v>11</v>
      </c>
      <c r="I66" s="9" t="s">
        <v>327</v>
      </c>
      <c r="J66" s="9" t="s">
        <v>111</v>
      </c>
      <c r="K66" s="9" t="s">
        <v>328</v>
      </c>
      <c r="L66" s="11" t="str">
        <f>HYPERLINK("https://cdmshelp.veeva.com/lr/rn/general-releases/25r3/whats-new/#V1T000000076006", "Link")</f>
        <v>Link</v>
      </c>
    </row>
    <row r="67" spans="1:12" ht="65" x14ac:dyDescent="0.2">
      <c r="A67" s="9" t="s">
        <v>46</v>
      </c>
      <c r="B67" s="10" t="s">
        <v>329</v>
      </c>
      <c r="C67" s="9" t="s">
        <v>313</v>
      </c>
      <c r="D67" s="9" t="s">
        <v>49</v>
      </c>
      <c r="E67" s="9" t="s">
        <v>88</v>
      </c>
      <c r="F67" s="9" t="s">
        <v>99</v>
      </c>
      <c r="G67" s="9" t="s">
        <v>49</v>
      </c>
      <c r="H67" s="9" t="s">
        <v>11</v>
      </c>
      <c r="I67" s="9" t="s">
        <v>330</v>
      </c>
      <c r="J67" s="9" t="s">
        <v>90</v>
      </c>
      <c r="K67" s="9" t="s">
        <v>331</v>
      </c>
      <c r="L67" s="11" t="str">
        <f>HYPERLINK("https://cdmshelp.veeva.com/lr/rn/general-releases/25r3/whats-new/#V1T000000079001", "Link")</f>
        <v>Link</v>
      </c>
    </row>
    <row r="68" spans="1:12" ht="15.75" customHeight="1" x14ac:dyDescent="0.2"/>
    <row r="69" spans="1:12" ht="15.75" customHeight="1" x14ac:dyDescent="0.2"/>
    <row r="70" spans="1:12" ht="15.75" customHeight="1" x14ac:dyDescent="0.2"/>
    <row r="71" spans="1:12" ht="15.75" customHeight="1" x14ac:dyDescent="0.2"/>
    <row r="72" spans="1:12" ht="15.75" customHeight="1" x14ac:dyDescent="0.2"/>
    <row r="73" spans="1:12" ht="15.75" customHeight="1" x14ac:dyDescent="0.2"/>
    <row r="74" spans="1:12" ht="15.75" customHeight="1" x14ac:dyDescent="0.2"/>
    <row r="75" spans="1:12" ht="15.75" customHeight="1" x14ac:dyDescent="0.2"/>
    <row r="76" spans="1:12" ht="15.75" customHeight="1" x14ac:dyDescent="0.2"/>
    <row r="77" spans="1:12" ht="15.75" customHeight="1" x14ac:dyDescent="0.2"/>
    <row r="78" spans="1:12" ht="15.75" customHeight="1" x14ac:dyDescent="0.2"/>
    <row r="79" spans="1:12" ht="15.75" customHeight="1" x14ac:dyDescent="0.2"/>
    <row r="80" spans="1:12"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sheetData>
  <autoFilter ref="B1:L67" xr:uid="{00000000-0009-0000-0000-000001000000}"/>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K12"/>
  <sheetViews>
    <sheetView showGridLines="0" workbookViewId="0"/>
  </sheetViews>
  <sheetFormatPr baseColWidth="10" defaultColWidth="12.6640625" defaultRowHeight="15" customHeight="1" x14ac:dyDescent="0.2"/>
  <cols>
    <col min="1" max="1" width="17.1640625" customWidth="1"/>
    <col min="2" max="2" width="17.33203125" customWidth="1"/>
    <col min="4" max="4" width="25.5" customWidth="1"/>
    <col min="5" max="5" width="14.5" customWidth="1"/>
    <col min="6" max="6" width="17.1640625" customWidth="1"/>
    <col min="8" max="8" width="38" customWidth="1"/>
  </cols>
  <sheetData>
    <row r="1" spans="1:11" ht="26" x14ac:dyDescent="0.2">
      <c r="A1" s="8" t="s">
        <v>17</v>
      </c>
      <c r="B1" s="8" t="s">
        <v>29</v>
      </c>
      <c r="C1" s="8" t="s">
        <v>30</v>
      </c>
      <c r="D1" s="8" t="s">
        <v>19</v>
      </c>
      <c r="E1" s="8" t="s">
        <v>21</v>
      </c>
      <c r="F1" s="8" t="s">
        <v>23</v>
      </c>
      <c r="G1" s="8" t="s">
        <v>32</v>
      </c>
      <c r="H1" s="8" t="s">
        <v>33</v>
      </c>
      <c r="I1" s="8" t="s">
        <v>34</v>
      </c>
      <c r="J1" s="8" t="s">
        <v>35</v>
      </c>
      <c r="K1" s="8" t="s">
        <v>36</v>
      </c>
    </row>
    <row r="2" spans="1:11" ht="65" x14ac:dyDescent="0.2">
      <c r="A2" s="9" t="s">
        <v>46</v>
      </c>
      <c r="B2" s="10" t="s">
        <v>332</v>
      </c>
      <c r="C2" s="9" t="s">
        <v>333</v>
      </c>
      <c r="D2" s="9" t="s">
        <v>334</v>
      </c>
      <c r="E2" s="9" t="s">
        <v>41</v>
      </c>
      <c r="F2" s="9" t="s">
        <v>49</v>
      </c>
      <c r="G2" s="9" t="s">
        <v>9</v>
      </c>
      <c r="H2" s="9" t="s">
        <v>335</v>
      </c>
      <c r="I2" s="9" t="s">
        <v>336</v>
      </c>
      <c r="J2" s="9" t="s">
        <v>337</v>
      </c>
      <c r="K2" s="11" t="str">
        <f>HYPERLINK("https://cdmshelp.veeva.com/lr/rn/general-releases/25r3/whats-new/#V1T000000073016", "Link")</f>
        <v>Link</v>
      </c>
    </row>
    <row r="3" spans="1:11" ht="78" x14ac:dyDescent="0.2">
      <c r="A3" s="9" t="s">
        <v>46</v>
      </c>
      <c r="B3" s="10" t="s">
        <v>338</v>
      </c>
      <c r="C3" s="9" t="s">
        <v>333</v>
      </c>
      <c r="D3" s="9" t="s">
        <v>50</v>
      </c>
      <c r="E3" s="9" t="s">
        <v>41</v>
      </c>
      <c r="F3" s="9" t="s">
        <v>339</v>
      </c>
      <c r="G3" s="9" t="s">
        <v>9</v>
      </c>
      <c r="H3" s="9" t="s">
        <v>340</v>
      </c>
      <c r="I3" s="9" t="s">
        <v>52</v>
      </c>
      <c r="J3" s="9" t="s">
        <v>341</v>
      </c>
      <c r="K3" s="11" t="str">
        <f>HYPERLINK("https://cdmshelp.veeva.com/lr/rn/general-releases/25r3/whats-new/#V1T000000073017", "Link")</f>
        <v>Link</v>
      </c>
    </row>
    <row r="4" spans="1:11" ht="78" x14ac:dyDescent="0.2">
      <c r="A4" s="9" t="s">
        <v>46</v>
      </c>
      <c r="B4" s="10" t="s">
        <v>342</v>
      </c>
      <c r="C4" s="9" t="s">
        <v>333</v>
      </c>
      <c r="D4" s="9" t="s">
        <v>50</v>
      </c>
      <c r="E4" s="9" t="s">
        <v>41</v>
      </c>
      <c r="F4" s="9" t="s">
        <v>49</v>
      </c>
      <c r="G4" s="9" t="s">
        <v>7</v>
      </c>
      <c r="H4" s="9" t="s">
        <v>343</v>
      </c>
      <c r="I4" s="9" t="s">
        <v>52</v>
      </c>
      <c r="J4" s="9" t="s">
        <v>344</v>
      </c>
      <c r="K4" s="11" t="str">
        <f>HYPERLINK("https://cdmshelp.veeva.com/lr/rn/general-releases/25r3/whats-new/#V1T000000073018", "Link")</f>
        <v>Link</v>
      </c>
    </row>
    <row r="5" spans="1:11" ht="52" x14ac:dyDescent="0.2">
      <c r="A5" s="9" t="s">
        <v>37</v>
      </c>
      <c r="B5" s="10" t="s">
        <v>345</v>
      </c>
      <c r="C5" s="9" t="s">
        <v>333</v>
      </c>
      <c r="D5" s="9" t="s">
        <v>50</v>
      </c>
      <c r="E5" s="9" t="s">
        <v>333</v>
      </c>
      <c r="F5" s="9" t="s">
        <v>346</v>
      </c>
      <c r="G5" s="9" t="s">
        <v>9</v>
      </c>
      <c r="H5" s="9" t="s">
        <v>347</v>
      </c>
      <c r="I5" s="9" t="s">
        <v>52</v>
      </c>
      <c r="J5" s="9" t="s">
        <v>348</v>
      </c>
      <c r="K5" s="11" t="str">
        <f>HYPERLINK("https://cdmshelp.veeva.com/lr/rn/general-releases/25r3/whats-new/#V1T000000073019", "Link")</f>
        <v>Link</v>
      </c>
    </row>
    <row r="6" spans="1:11" ht="117" x14ac:dyDescent="0.2">
      <c r="A6" s="9" t="s">
        <v>37</v>
      </c>
      <c r="B6" s="10" t="s">
        <v>349</v>
      </c>
      <c r="C6" s="9" t="s">
        <v>333</v>
      </c>
      <c r="D6" s="9" t="s">
        <v>142</v>
      </c>
      <c r="E6" s="9" t="s">
        <v>193</v>
      </c>
      <c r="F6" s="9" t="s">
        <v>350</v>
      </c>
      <c r="G6" s="9" t="s">
        <v>11</v>
      </c>
      <c r="H6" s="9" t="s">
        <v>351</v>
      </c>
      <c r="I6" s="9" t="s">
        <v>145</v>
      </c>
      <c r="J6" s="9" t="s">
        <v>352</v>
      </c>
      <c r="K6" s="11" t="str">
        <f>HYPERLINK("https://cdmshelp.veeva.com/lr/rn/general-releases/25r3/whats-new/#V1T000000074008", "Link")</f>
        <v>Link</v>
      </c>
    </row>
    <row r="7" spans="1:11" ht="39" x14ac:dyDescent="0.2">
      <c r="A7" s="9" t="s">
        <v>46</v>
      </c>
      <c r="B7" s="10" t="s">
        <v>353</v>
      </c>
      <c r="C7" s="9" t="s">
        <v>333</v>
      </c>
      <c r="D7" s="9" t="s">
        <v>142</v>
      </c>
      <c r="E7" s="9" t="s">
        <v>41</v>
      </c>
      <c r="F7" s="9" t="s">
        <v>49</v>
      </c>
      <c r="G7" s="9" t="s">
        <v>9</v>
      </c>
      <c r="H7" s="9" t="s">
        <v>354</v>
      </c>
      <c r="I7" s="9" t="s">
        <v>145</v>
      </c>
      <c r="J7" s="9" t="s">
        <v>355</v>
      </c>
      <c r="K7" s="11" t="str">
        <f>HYPERLINK("https://cdmshelp.veeva.com/lr/rn/general-releases/25r3/whats-new/#V1T000000074017", "Link")</f>
        <v>Link</v>
      </c>
    </row>
    <row r="8" spans="1:11" ht="143" x14ac:dyDescent="0.2">
      <c r="A8" s="9" t="s">
        <v>46</v>
      </c>
      <c r="B8" s="10" t="s">
        <v>356</v>
      </c>
      <c r="C8" s="9" t="s">
        <v>333</v>
      </c>
      <c r="D8" s="9" t="s">
        <v>50</v>
      </c>
      <c r="E8" s="9" t="s">
        <v>41</v>
      </c>
      <c r="F8" s="9" t="s">
        <v>49</v>
      </c>
      <c r="G8" s="9" t="s">
        <v>13</v>
      </c>
      <c r="H8" s="9" t="s">
        <v>357</v>
      </c>
      <c r="I8" s="9" t="s">
        <v>52</v>
      </c>
      <c r="J8" s="9" t="s">
        <v>358</v>
      </c>
      <c r="K8" s="11" t="str">
        <f>HYPERLINK("https://cdmshelp.veeva.com/lr/rn/general-releases/25r3/whats-new/#V1T000000074019", "Link")</f>
        <v>Link</v>
      </c>
    </row>
    <row r="9" spans="1:11" ht="52" x14ac:dyDescent="0.2">
      <c r="A9" s="9" t="s">
        <v>46</v>
      </c>
      <c r="B9" s="10" t="s">
        <v>359</v>
      </c>
      <c r="C9" s="9" t="s">
        <v>333</v>
      </c>
      <c r="D9" s="9" t="s">
        <v>50</v>
      </c>
      <c r="E9" s="9" t="s">
        <v>41</v>
      </c>
      <c r="F9" s="9" t="s">
        <v>49</v>
      </c>
      <c r="G9" s="9" t="s">
        <v>13</v>
      </c>
      <c r="H9" s="9" t="s">
        <v>360</v>
      </c>
      <c r="I9" s="9" t="s">
        <v>52</v>
      </c>
      <c r="J9" s="9" t="s">
        <v>361</v>
      </c>
      <c r="K9" s="11" t="str">
        <f>HYPERLINK("https://cdmshelp.veeva.com/lr/rn/general-releases/25r3/whats-new/#V1T000000074021", "Link")</f>
        <v>Link</v>
      </c>
    </row>
    <row r="10" spans="1:11" ht="39" x14ac:dyDescent="0.2">
      <c r="A10" s="9" t="s">
        <v>46</v>
      </c>
      <c r="B10" s="10" t="s">
        <v>362</v>
      </c>
      <c r="C10" s="9" t="s">
        <v>333</v>
      </c>
      <c r="D10" s="9" t="s">
        <v>363</v>
      </c>
      <c r="E10" s="9" t="s">
        <v>41</v>
      </c>
      <c r="F10" s="9" t="s">
        <v>49</v>
      </c>
      <c r="G10" s="9" t="s">
        <v>11</v>
      </c>
      <c r="H10" s="9" t="s">
        <v>364</v>
      </c>
      <c r="I10" s="9" t="s">
        <v>52</v>
      </c>
      <c r="J10" s="9" t="s">
        <v>365</v>
      </c>
      <c r="K10" s="11" t="str">
        <f>HYPERLINK("https://cdmshelp.veeva.com/lr/rn/general-releases/25r3/whats-new/#V1T000000074022", "Link")</f>
        <v>Link</v>
      </c>
    </row>
    <row r="11" spans="1:11" ht="52" x14ac:dyDescent="0.2">
      <c r="A11" s="9" t="s">
        <v>46</v>
      </c>
      <c r="B11" s="10" t="s">
        <v>366</v>
      </c>
      <c r="C11" s="9" t="s">
        <v>333</v>
      </c>
      <c r="D11" s="9" t="s">
        <v>142</v>
      </c>
      <c r="E11" s="9" t="s">
        <v>41</v>
      </c>
      <c r="F11" s="9" t="s">
        <v>49</v>
      </c>
      <c r="G11" s="9" t="s">
        <v>9</v>
      </c>
      <c r="H11" s="9" t="s">
        <v>367</v>
      </c>
      <c r="I11" s="9" t="s">
        <v>145</v>
      </c>
      <c r="J11" s="9" t="s">
        <v>368</v>
      </c>
      <c r="K11" s="11" t="str">
        <f>HYPERLINK("https://cdmshelp.veeva.com/lr/rn/general-releases/25r3/whats-new/#V1T00000007C001", "Link")</f>
        <v>Link</v>
      </c>
    </row>
    <row r="12" spans="1:11" ht="104" x14ac:dyDescent="0.2">
      <c r="A12" s="9" t="s">
        <v>37</v>
      </c>
      <c r="B12" s="10" t="s">
        <v>38</v>
      </c>
      <c r="C12" s="9" t="s">
        <v>39</v>
      </c>
      <c r="D12" s="9" t="s">
        <v>40</v>
      </c>
      <c r="E12" s="9" t="s">
        <v>41</v>
      </c>
      <c r="F12" s="9" t="s">
        <v>42</v>
      </c>
      <c r="G12" s="9" t="s">
        <v>7</v>
      </c>
      <c r="H12" s="9" t="s">
        <v>43</v>
      </c>
      <c r="I12" s="9" t="s">
        <v>44</v>
      </c>
      <c r="J12" s="9" t="s">
        <v>45</v>
      </c>
      <c r="K12" s="11" t="str">
        <f>HYPERLINK("https://cdmshelp.veeva.com/lr/rn/general-releases/25r3/whats-new/#V1T00000007A019", "Link")</f>
        <v>Link</v>
      </c>
    </row>
  </sheetData>
  <autoFilter ref="A1:K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3"/>
  <sheetViews>
    <sheetView showGridLines="0" workbookViewId="0">
      <selection activeCell="C16" sqref="C16"/>
    </sheetView>
  </sheetViews>
  <sheetFormatPr baseColWidth="10" defaultColWidth="12.6640625" defaultRowHeight="15" customHeight="1" x14ac:dyDescent="0.2"/>
  <cols>
    <col min="2" max="2" width="45.1640625" customWidth="1"/>
    <col min="3" max="3" width="50.1640625" customWidth="1"/>
  </cols>
  <sheetData>
    <row r="1" spans="1:3" ht="21" customHeight="1" x14ac:dyDescent="0.2">
      <c r="A1" s="30" t="s">
        <v>369</v>
      </c>
      <c r="B1" s="31"/>
      <c r="C1" s="28"/>
    </row>
    <row r="2" spans="1:3" x14ac:dyDescent="0.2">
      <c r="A2" s="32" t="s">
        <v>370</v>
      </c>
      <c r="B2" s="31"/>
      <c r="C2" s="28"/>
    </row>
    <row r="3" spans="1:3" x14ac:dyDescent="0.2">
      <c r="A3" s="12" t="s">
        <v>371</v>
      </c>
      <c r="B3" s="13" t="s">
        <v>372</v>
      </c>
      <c r="C3" s="13" t="s">
        <v>373</v>
      </c>
    </row>
    <row r="4" spans="1:3" x14ac:dyDescent="0.2">
      <c r="A4" s="14">
        <v>45943</v>
      </c>
      <c r="B4" s="15" t="s">
        <v>374</v>
      </c>
      <c r="C4" s="15" t="s">
        <v>13</v>
      </c>
    </row>
    <row r="5" spans="1:3" ht="26" x14ac:dyDescent="0.2">
      <c r="A5" s="16">
        <v>45951</v>
      </c>
      <c r="B5" s="17" t="s">
        <v>375</v>
      </c>
      <c r="C5" s="17" t="s">
        <v>376</v>
      </c>
    </row>
    <row r="6" spans="1:3" ht="91" x14ac:dyDescent="0.2">
      <c r="A6" s="18">
        <v>45954</v>
      </c>
      <c r="B6" s="19" t="s">
        <v>377</v>
      </c>
      <c r="C6" s="19" t="s">
        <v>378</v>
      </c>
    </row>
    <row r="7" spans="1:3" ht="208" x14ac:dyDescent="0.2">
      <c r="A7" s="18">
        <v>45960</v>
      </c>
      <c r="B7" s="19" t="s">
        <v>379</v>
      </c>
      <c r="C7" s="19" t="s">
        <v>376</v>
      </c>
    </row>
    <row r="8" spans="1:3" ht="52" x14ac:dyDescent="0.2">
      <c r="A8" s="20">
        <v>45965</v>
      </c>
      <c r="B8" s="19" t="s">
        <v>380</v>
      </c>
      <c r="C8" s="19" t="s">
        <v>376</v>
      </c>
    </row>
    <row r="9" spans="1:3" ht="195" x14ac:dyDescent="0.2">
      <c r="A9" s="21">
        <v>45967</v>
      </c>
      <c r="B9" s="22" t="s">
        <v>381</v>
      </c>
      <c r="C9" s="22" t="s">
        <v>382</v>
      </c>
    </row>
    <row r="10" spans="1:3" ht="15" customHeight="1" x14ac:dyDescent="0.2">
      <c r="A10" s="23">
        <v>45971</v>
      </c>
      <c r="B10" s="24" t="s">
        <v>383</v>
      </c>
      <c r="C10" s="24" t="s">
        <v>384</v>
      </c>
    </row>
    <row r="11" spans="1:3" ht="230" customHeight="1" x14ac:dyDescent="0.2">
      <c r="A11" s="23">
        <v>45972</v>
      </c>
      <c r="B11" s="25" t="s">
        <v>388</v>
      </c>
      <c r="C11" s="26" t="s">
        <v>389</v>
      </c>
    </row>
    <row r="12" spans="1:3" ht="61" customHeight="1" x14ac:dyDescent="0.2">
      <c r="A12" s="23">
        <v>45974</v>
      </c>
      <c r="B12" s="25" t="s">
        <v>390</v>
      </c>
      <c r="C12" s="25" t="s">
        <v>394</v>
      </c>
    </row>
    <row r="13" spans="1:3" ht="85" customHeight="1" x14ac:dyDescent="0.2">
      <c r="A13" s="23">
        <v>45982</v>
      </c>
      <c r="B13" s="25" t="s">
        <v>393</v>
      </c>
      <c r="C13" s="26" t="s">
        <v>394</v>
      </c>
    </row>
  </sheetData>
  <mergeCells count="2">
    <mergeCell ref="A1:C1"/>
    <mergeCell ref="A2: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Info</vt:lpstr>
      <vt:lpstr>EDC RIA</vt:lpstr>
      <vt:lpstr>CDB RIA</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Taylor</cp:lastModifiedBy>
  <dcterms:created xsi:type="dcterms:W3CDTF">2025-11-11T00:08:20Z</dcterms:created>
  <dcterms:modified xsi:type="dcterms:W3CDTF">2025-11-21T20:53:17Z</dcterms:modified>
</cp:coreProperties>
</file>